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ng108-my.sharepoint.com/personal/nino_gunjaca_ng108_onmicrosoft_com/Documents/Eartquake Project/Rebro Hematologija/Izmjena br. 3 DoN-a/"/>
    </mc:Choice>
  </mc:AlternateContent>
  <xr:revisionPtr revIDLastSave="0" documentId="13_ncr:1_{66ED5F39-6738-45AE-BC98-36D875159610}" xr6:coauthVersionLast="47" xr6:coauthVersionMax="47" xr10:uidLastSave="{00000000-0000-0000-0000-000000000000}"/>
  <bookViews>
    <workbookView xWindow="0" yWindow="0" windowWidth="12800" windowHeight="15400" tabRatio="768" firstSheet="13" activeTab="13" xr2:uid="{00000000-000D-0000-FFFF-FFFF00000000}"/>
  </bookViews>
  <sheets>
    <sheet name="NASLOV" sheetId="38" r:id="rId1"/>
    <sheet name="0_REKAPIT" sheetId="6" r:id="rId2"/>
    <sheet name="1_PRIP" sheetId="3" r:id="rId3"/>
    <sheet name="2_ČEL KON" sheetId="42" r:id="rId4"/>
    <sheet name="3_AB" sheetId="43" r:id="rId5"/>
    <sheet name="4_ZID" sheetId="44" r:id="rId6"/>
    <sheet name="5_IZO" sheetId="45" r:id="rId7"/>
    <sheet name="6_LIM" sheetId="46" r:id="rId8"/>
    <sheet name="7_GK" sheetId="47" r:id="rId9"/>
    <sheet name="8_PODP" sheetId="48" r:id="rId10"/>
    <sheet name="9_KER" sheetId="49" r:id="rId11"/>
    <sheet name="10_SOBSL" sheetId="50" r:id="rId12"/>
    <sheet name="11_BRAV" sheetId="51" r:id="rId13"/>
    <sheet name="12_STOL" sheetId="52" r:id="rId14"/>
    <sheet name="13_FAS" sheetId="53" r:id="rId15"/>
    <sheet name="14_ČISTI PR" sheetId="55" r:id="rId16"/>
    <sheet name="15_EL INST" sheetId="56" r:id="rId17"/>
    <sheet name="16_ST INST" sheetId="57" r:id="rId18"/>
    <sheet name="17_SPRINK" sheetId="58" r:id="rId19"/>
    <sheet name="18_VIK" sheetId="59" r:id="rId20"/>
    <sheet name="19_VIV" sheetId="60" r:id="rId21"/>
    <sheet name="20_MED PL" sheetId="61" r:id="rId22"/>
    <sheet name="21_ZAV I OST" sheetId="54" r:id="rId2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6" i="52" l="1"/>
  <c r="F64" i="55" l="1"/>
  <c r="F62" i="55"/>
  <c r="F21" i="6"/>
  <c r="F206" i="59"/>
  <c r="F196" i="59"/>
  <c r="F187" i="59"/>
  <c r="F24" i="6"/>
  <c r="F33" i="54" l="1"/>
  <c r="F502" i="57"/>
  <c r="F1713" i="57" l="1"/>
  <c r="F19" i="6" s="1"/>
  <c r="F1676" i="57"/>
  <c r="F1205" i="57"/>
  <c r="F1711" i="57"/>
  <c r="F755" i="57"/>
  <c r="F18" i="6"/>
  <c r="F659" i="56"/>
  <c r="F657" i="56"/>
  <c r="F612" i="56"/>
  <c r="F547" i="56"/>
  <c r="F532" i="56"/>
  <c r="F31" i="54" l="1"/>
  <c r="F20" i="6"/>
  <c r="F55" i="59" l="1"/>
  <c r="F22" i="6"/>
  <c r="F70" i="61" l="1"/>
  <c r="F8" i="6" l="1"/>
  <c r="F11" i="6"/>
  <c r="F28" i="48" l="1"/>
  <c r="F12" i="6"/>
  <c r="F13" i="6"/>
  <c r="F14" i="6"/>
  <c r="F16" i="6"/>
  <c r="F6" i="6"/>
  <c r="F5" i="6"/>
  <c r="F7" i="3" l="1"/>
  <c r="F1674" i="57" l="1"/>
  <c r="F1672" i="57"/>
  <c r="F1671" i="57"/>
  <c r="F1670" i="57"/>
  <c r="F1667" i="57"/>
  <c r="F1666" i="57"/>
  <c r="F1663" i="57"/>
  <c r="F1662" i="57"/>
  <c r="F1661" i="57"/>
  <c r="F1658" i="57"/>
  <c r="F1657" i="57"/>
  <c r="F1656" i="57"/>
  <c r="F1655" i="57"/>
  <c r="F1652" i="57"/>
  <c r="F1651" i="57"/>
  <c r="F1648" i="57"/>
  <c r="F1647" i="57"/>
  <c r="F1644" i="57"/>
  <c r="F1642" i="57"/>
  <c r="F1641" i="57"/>
  <c r="F1640" i="57"/>
  <c r="F1637" i="57"/>
  <c r="F1636" i="57"/>
  <c r="F1635" i="57"/>
  <c r="F1634" i="57"/>
  <c r="F1633" i="57"/>
  <c r="F1632" i="57"/>
  <c r="F1631" i="57"/>
  <c r="F1630" i="57"/>
  <c r="F1629" i="57"/>
  <c r="F1626" i="57"/>
  <c r="F1624" i="57"/>
  <c r="F1622" i="57"/>
  <c r="F1605" i="57"/>
  <c r="F1588" i="57"/>
  <c r="F1586" i="57"/>
  <c r="F1585" i="57"/>
  <c r="F1584" i="57"/>
  <c r="F1583" i="57"/>
  <c r="F1580" i="57"/>
  <c r="F1578" i="57"/>
  <c r="F1576" i="57"/>
  <c r="F1575" i="57"/>
  <c r="F1572" i="57"/>
  <c r="F1571" i="57"/>
  <c r="F1570" i="57"/>
  <c r="F1569" i="57"/>
  <c r="F1566" i="57"/>
  <c r="F1564" i="57"/>
  <c r="F1563" i="57"/>
  <c r="F1560" i="57"/>
  <c r="F1558" i="57"/>
  <c r="F1557" i="57"/>
  <c r="F1556" i="57"/>
  <c r="F1555" i="57"/>
  <c r="F1552" i="57"/>
  <c r="F1551" i="57"/>
  <c r="F1550" i="57"/>
  <c r="F1547" i="57"/>
  <c r="F1546" i="57"/>
  <c r="F1545" i="57"/>
  <c r="F1544" i="57"/>
  <c r="F1541" i="57"/>
  <c r="F1540" i="57"/>
  <c r="F1539" i="57"/>
  <c r="F1538" i="57"/>
  <c r="F1535" i="57"/>
  <c r="F1534" i="57"/>
  <c r="F1531" i="57"/>
  <c r="F1529" i="57"/>
  <c r="F1527" i="57"/>
  <c r="F1526" i="57"/>
  <c r="F1525" i="57"/>
  <c r="F1524" i="57"/>
  <c r="F1523" i="57"/>
  <c r="F1520" i="57"/>
  <c r="F1519" i="57"/>
  <c r="F1518" i="57"/>
  <c r="F1517" i="57"/>
  <c r="F1516" i="57"/>
  <c r="F1513" i="57"/>
  <c r="F1511" i="57"/>
  <c r="F1509" i="57"/>
  <c r="F1507" i="57"/>
  <c r="F1506" i="57"/>
  <c r="F1503" i="57"/>
  <c r="F1501" i="57"/>
  <c r="F1500" i="57"/>
  <c r="F1499" i="57"/>
  <c r="F1498" i="57"/>
  <c r="F1495" i="57"/>
  <c r="F1494" i="57"/>
  <c r="F1493" i="57"/>
  <c r="F1492" i="57"/>
  <c r="F1491" i="57"/>
  <c r="F1488" i="57"/>
  <c r="F1486" i="57"/>
  <c r="F1484" i="57"/>
  <c r="F1482" i="57"/>
  <c r="F1247" i="57"/>
  <c r="F1233" i="57"/>
  <c r="F1203" i="57"/>
  <c r="F1195" i="57"/>
  <c r="F1194" i="57"/>
  <c r="F1193" i="57"/>
  <c r="F1192" i="57"/>
  <c r="F1189" i="57"/>
  <c r="F1188" i="57"/>
  <c r="F1187" i="57"/>
  <c r="F1186" i="57"/>
  <c r="F1183" i="57"/>
  <c r="F1181" i="57"/>
  <c r="F1180" i="57"/>
  <c r="F1177" i="57"/>
  <c r="F1176" i="57"/>
  <c r="F1171" i="57"/>
  <c r="F1170" i="57"/>
  <c r="F1167" i="57"/>
  <c r="F1166" i="57"/>
  <c r="F1165" i="57"/>
  <c r="F1164" i="57"/>
  <c r="F1163" i="57"/>
  <c r="F1162" i="57"/>
  <c r="F1161" i="57"/>
  <c r="F1160" i="57"/>
  <c r="F1159" i="57"/>
  <c r="F1158" i="57"/>
  <c r="F1157" i="57"/>
  <c r="F1156" i="57"/>
  <c r="F1155" i="57"/>
  <c r="F1152" i="57"/>
  <c r="F1151" i="57"/>
  <c r="F1150" i="57"/>
  <c r="F1149" i="57"/>
  <c r="F1146" i="57"/>
  <c r="F1144" i="57"/>
  <c r="F1142" i="57"/>
  <c r="F1140" i="57"/>
  <c r="F1138" i="57"/>
  <c r="F1137" i="57"/>
  <c r="F1134" i="57"/>
  <c r="F1132" i="57"/>
  <c r="F1130" i="57"/>
  <c r="F1128" i="57"/>
  <c r="F1126" i="57"/>
  <c r="F1124" i="57"/>
  <c r="F1123" i="57"/>
  <c r="F1122" i="57"/>
  <c r="F1121" i="57"/>
  <c r="F1120" i="57"/>
  <c r="F1119" i="57"/>
  <c r="F1118" i="57"/>
  <c r="F1115" i="57"/>
  <c r="F1114" i="57"/>
  <c r="F1113" i="57"/>
  <c r="F1110" i="57"/>
  <c r="F1108" i="57"/>
  <c r="F1107" i="57"/>
  <c r="F1106" i="57"/>
  <c r="F1103" i="57"/>
  <c r="F1102" i="57"/>
  <c r="F1099" i="57"/>
  <c r="F1097" i="57"/>
  <c r="F1096" i="57"/>
  <c r="F1095" i="57"/>
  <c r="F1094" i="57"/>
  <c r="F1093" i="57"/>
  <c r="F1090" i="57"/>
  <c r="F1089" i="57"/>
  <c r="F1086" i="57"/>
  <c r="F1084" i="57"/>
  <c r="F1082" i="57"/>
  <c r="F1081" i="57"/>
  <c r="F1080" i="57"/>
  <c r="F1077" i="57"/>
  <c r="F1076" i="57"/>
  <c r="F1075" i="57"/>
  <c r="F1074" i="57"/>
  <c r="F1073" i="57"/>
  <c r="F1070" i="57"/>
  <c r="F1069" i="57"/>
  <c r="F1068" i="57"/>
  <c r="F1065" i="57"/>
  <c r="F1064" i="57"/>
  <c r="F1063" i="57"/>
  <c r="F1062" i="57"/>
  <c r="F1061" i="57"/>
  <c r="F1058" i="57"/>
  <c r="F1056" i="57"/>
  <c r="F1054" i="57"/>
  <c r="F1052" i="57"/>
  <c r="F1051" i="57"/>
  <c r="F1050" i="57"/>
  <c r="F1047" i="57"/>
  <c r="F1045" i="57"/>
  <c r="F1043" i="57"/>
  <c r="F1041" i="57"/>
  <c r="F1039" i="57"/>
  <c r="F1037" i="57"/>
  <c r="F1033" i="57"/>
  <c r="F1031" i="57"/>
  <c r="F1029" i="57"/>
  <c r="F1027" i="57"/>
  <c r="F1025" i="57"/>
  <c r="F1023" i="57"/>
  <c r="F987" i="57"/>
  <c r="F985" i="57"/>
  <c r="F983" i="57"/>
  <c r="F981" i="57"/>
  <c r="F979" i="57"/>
  <c r="F977" i="57"/>
  <c r="F975" i="57"/>
  <c r="F973" i="57"/>
  <c r="F971" i="57"/>
  <c r="F969" i="57"/>
  <c r="F962" i="57"/>
  <c r="F960" i="57"/>
  <c r="F939" i="57"/>
  <c r="F958" i="57"/>
  <c r="F957" i="57"/>
  <c r="F956" i="57"/>
  <c r="F953" i="57"/>
  <c r="F952" i="57"/>
  <c r="F951" i="57"/>
  <c r="F950" i="57"/>
  <c r="F947" i="57"/>
  <c r="F941" i="57"/>
  <c r="F945" i="57"/>
  <c r="F944" i="57"/>
  <c r="F937" i="57"/>
  <c r="F935" i="57"/>
  <c r="F933" i="57"/>
  <c r="F911" i="57"/>
  <c r="F909" i="57"/>
  <c r="F890" i="57"/>
  <c r="F872" i="57"/>
  <c r="F844" i="57"/>
  <c r="F816" i="57"/>
  <c r="F788" i="57"/>
  <c r="F1697" i="57" l="1"/>
  <c r="F1696" i="57"/>
  <c r="F1695" i="57"/>
  <c r="F1694" i="57"/>
  <c r="F1693" i="57"/>
  <c r="F1692" i="57"/>
  <c r="F1691" i="57"/>
  <c r="F1690" i="57"/>
  <c r="F1689" i="57"/>
  <c r="F1688" i="57"/>
  <c r="F1687" i="57"/>
  <c r="F1686" i="57"/>
  <c r="F1685" i="57"/>
  <c r="F1684" i="57"/>
  <c r="F1683" i="57"/>
  <c r="F1682" i="57"/>
  <c r="F1681" i="57"/>
  <c r="F1680" i="57"/>
  <c r="F1709" i="57"/>
  <c r="F1708" i="57"/>
  <c r="F1707" i="57"/>
  <c r="F1706" i="57"/>
  <c r="F1705" i="57"/>
  <c r="F1704" i="57"/>
  <c r="F1703" i="57"/>
  <c r="F1702" i="57"/>
  <c r="F1701" i="57"/>
  <c r="F1700" i="57"/>
  <c r="F753" i="57"/>
  <c r="F752" i="57"/>
  <c r="F751" i="57"/>
  <c r="F750" i="57"/>
  <c r="F749" i="57"/>
  <c r="F748" i="57"/>
  <c r="F747" i="57"/>
  <c r="F746" i="57"/>
  <c r="F745" i="57"/>
  <c r="F744" i="57"/>
  <c r="F743" i="57"/>
  <c r="F742" i="57"/>
  <c r="F741" i="57"/>
  <c r="F740" i="57"/>
  <c r="F737" i="57"/>
  <c r="F736" i="57"/>
  <c r="F735" i="57"/>
  <c r="F734" i="57"/>
  <c r="F733" i="57"/>
  <c r="F732" i="57"/>
  <c r="F731" i="57"/>
  <c r="F730" i="57"/>
  <c r="F729" i="57"/>
  <c r="F726" i="57"/>
  <c r="F725" i="57"/>
  <c r="F724" i="57"/>
  <c r="F723" i="57"/>
  <c r="F722" i="57"/>
  <c r="F721" i="57"/>
  <c r="F720" i="57"/>
  <c r="F719" i="57"/>
  <c r="F718" i="57"/>
  <c r="F717" i="57"/>
  <c r="F716" i="57"/>
  <c r="F715" i="57"/>
  <c r="F714" i="57"/>
  <c r="F711" i="57"/>
  <c r="F710" i="57"/>
  <c r="F709" i="57"/>
  <c r="F708" i="57"/>
  <c r="F707" i="57"/>
  <c r="F706" i="57"/>
  <c r="F705" i="57"/>
  <c r="F704" i="57"/>
  <c r="F703" i="57"/>
  <c r="F702" i="57"/>
  <c r="F701" i="57"/>
  <c r="F700" i="57"/>
  <c r="F699" i="57"/>
  <c r="F698" i="57"/>
  <c r="F697" i="57"/>
  <c r="F696" i="57"/>
  <c r="F695" i="57"/>
  <c r="F694" i="57"/>
  <c r="F691" i="57"/>
  <c r="F690" i="57"/>
  <c r="F689" i="57"/>
  <c r="F688" i="57"/>
  <c r="F687" i="57"/>
  <c r="F686" i="57"/>
  <c r="F685" i="57"/>
  <c r="F684" i="57"/>
  <c r="F683" i="57"/>
  <c r="F682" i="57"/>
  <c r="F681" i="57"/>
  <c r="F680" i="57"/>
  <c r="F679" i="57"/>
  <c r="F678" i="57"/>
  <c r="F677" i="57"/>
  <c r="F676" i="57"/>
  <c r="F675" i="57"/>
  <c r="F674" i="57"/>
  <c r="F673" i="57"/>
  <c r="F672" i="57"/>
  <c r="F671" i="57"/>
  <c r="F664" i="57"/>
  <c r="F666" i="57"/>
  <c r="F662" i="57"/>
  <c r="F660" i="57"/>
  <c r="F658" i="57"/>
  <c r="F657" i="57"/>
  <c r="F654" i="57"/>
  <c r="F653" i="57"/>
  <c r="F652" i="57"/>
  <c r="F651" i="57"/>
  <c r="F648" i="57"/>
  <c r="F647" i="57"/>
  <c r="F646" i="57"/>
  <c r="F645" i="57"/>
  <c r="F642" i="57"/>
  <c r="F641" i="57"/>
  <c r="F640" i="57"/>
  <c r="F639" i="57"/>
  <c r="F638" i="57"/>
  <c r="F637" i="57"/>
  <c r="F636" i="57"/>
  <c r="F635" i="57"/>
  <c r="F634" i="57"/>
  <c r="F631" i="57"/>
  <c r="F623" i="57"/>
  <c r="F625" i="57"/>
  <c r="F627" i="57"/>
  <c r="F629" i="57"/>
  <c r="F621" i="57"/>
  <c r="F619" i="57"/>
  <c r="F617" i="57"/>
  <c r="F616" i="57"/>
  <c r="F615" i="57"/>
  <c r="F614" i="57"/>
  <c r="F613" i="57"/>
  <c r="F610" i="57"/>
  <c r="F609" i="57"/>
  <c r="F606" i="57"/>
  <c r="F605" i="57"/>
  <c r="F604" i="57"/>
  <c r="F601" i="57"/>
  <c r="F600" i="57"/>
  <c r="F599" i="57"/>
  <c r="F596" i="57"/>
  <c r="F594" i="57"/>
  <c r="F593" i="57"/>
  <c r="F592" i="57"/>
  <c r="F589" i="57"/>
  <c r="F588" i="57"/>
  <c r="F585" i="57"/>
  <c r="F583" i="57"/>
  <c r="F582" i="57"/>
  <c r="F581" i="57"/>
  <c r="F580" i="57"/>
  <c r="F577" i="57"/>
  <c r="F576" i="57"/>
  <c r="F573" i="57"/>
  <c r="F572" i="57"/>
  <c r="F571" i="57"/>
  <c r="F568" i="57"/>
  <c r="F566" i="57"/>
  <c r="F565" i="57"/>
  <c r="F564" i="57"/>
  <c r="F561" i="57"/>
  <c r="F560" i="57"/>
  <c r="F559" i="57"/>
  <c r="F556" i="57"/>
  <c r="F555" i="57"/>
  <c r="F550" i="57"/>
  <c r="F551" i="57"/>
  <c r="F552" i="57"/>
  <c r="F549" i="57"/>
  <c r="F548" i="57"/>
  <c r="F545" i="57"/>
  <c r="F544" i="57"/>
  <c r="F543" i="57"/>
  <c r="F542" i="57"/>
  <c r="F541" i="57"/>
  <c r="F540" i="57"/>
  <c r="F539" i="57"/>
  <c r="F536" i="57"/>
  <c r="F535" i="57"/>
  <c r="F532" i="57"/>
  <c r="F530" i="57"/>
  <c r="F528" i="57"/>
  <c r="F526" i="57"/>
  <c r="F525" i="57"/>
  <c r="F524" i="57"/>
  <c r="F523" i="57"/>
  <c r="F520" i="57"/>
  <c r="F518" i="57"/>
  <c r="F517" i="57"/>
  <c r="F516" i="57"/>
  <c r="F515" i="57"/>
  <c r="F512" i="57"/>
  <c r="F510" i="57"/>
  <c r="F508" i="57"/>
  <c r="F506" i="57"/>
  <c r="F504" i="57"/>
  <c r="F500" i="57"/>
  <c r="F499" i="57"/>
  <c r="F498" i="57"/>
  <c r="F495" i="57"/>
  <c r="F493" i="57"/>
  <c r="F491" i="57"/>
  <c r="F489" i="57"/>
  <c r="F487" i="57"/>
  <c r="F391" i="57"/>
  <c r="F106" i="57"/>
  <c r="F104" i="57"/>
  <c r="F124" i="57"/>
  <c r="F129" i="57"/>
  <c r="F128" i="57"/>
  <c r="F127" i="57"/>
  <c r="F122" i="57"/>
  <c r="F120" i="57"/>
  <c r="F118" i="57"/>
  <c r="F116" i="57"/>
  <c r="F114" i="57"/>
  <c r="F112" i="57"/>
  <c r="F110" i="57"/>
  <c r="F108" i="57"/>
  <c r="F102" i="57"/>
  <c r="F100" i="57"/>
  <c r="F98" i="57"/>
  <c r="F96" i="57"/>
  <c r="F95" i="57"/>
  <c r="F94" i="57"/>
  <c r="F93" i="57"/>
  <c r="F92" i="57"/>
  <c r="F91" i="57"/>
  <c r="F88" i="57"/>
  <c r="F86" i="57"/>
  <c r="F85" i="57"/>
  <c r="F82" i="57"/>
  <c r="F80" i="57"/>
  <c r="F79" i="57"/>
  <c r="F78" i="57"/>
  <c r="F77" i="57"/>
  <c r="F76" i="57"/>
  <c r="F73" i="57"/>
  <c r="F71" i="57"/>
  <c r="F70" i="57"/>
  <c r="F69" i="57"/>
  <c r="F66" i="57"/>
  <c r="F64" i="57"/>
  <c r="F62" i="57"/>
  <c r="F61" i="57"/>
  <c r="F58" i="57"/>
  <c r="F57" i="57"/>
  <c r="F54" i="57"/>
  <c r="F52" i="57"/>
  <c r="F51" i="57"/>
  <c r="F50" i="57"/>
  <c r="F47" i="57"/>
  <c r="F45" i="57"/>
  <c r="F43" i="57"/>
  <c r="F655" i="56"/>
  <c r="F654" i="56"/>
  <c r="F651" i="56"/>
  <c r="F650" i="56"/>
  <c r="F649" i="56"/>
  <c r="F648" i="56"/>
  <c r="F647" i="56"/>
  <c r="F646" i="56"/>
  <c r="F645" i="56"/>
  <c r="F644" i="56"/>
  <c r="F641" i="56"/>
  <c r="F639" i="56"/>
  <c r="F637" i="56"/>
  <c r="F635" i="56"/>
  <c r="F633" i="56"/>
  <c r="F632" i="56"/>
  <c r="F631" i="56"/>
  <c r="F628" i="56"/>
  <c r="F626" i="56"/>
  <c r="F620" i="56"/>
  <c r="F622" i="56"/>
  <c r="F624" i="56"/>
  <c r="F618" i="56"/>
  <c r="F616" i="56"/>
  <c r="F614" i="56"/>
  <c r="F611" i="56"/>
  <c r="F610" i="56"/>
  <c r="F609" i="56"/>
  <c r="F608" i="56"/>
  <c r="F606" i="56"/>
  <c r="F605" i="56"/>
  <c r="F604" i="56"/>
  <c r="F603" i="56"/>
  <c r="F600" i="56"/>
  <c r="F598" i="56"/>
  <c r="F597" i="56"/>
  <c r="F594" i="56"/>
  <c r="F593" i="56"/>
  <c r="F590" i="56"/>
  <c r="F588" i="56"/>
  <c r="F586" i="56"/>
  <c r="F569" i="56"/>
  <c r="F545" i="56"/>
  <c r="F543" i="56"/>
  <c r="F542" i="56"/>
  <c r="F541" i="56"/>
  <c r="F540" i="56"/>
  <c r="F539" i="56"/>
  <c r="F538" i="56"/>
  <c r="F537" i="56"/>
  <c r="F536" i="56"/>
  <c r="F535" i="56"/>
  <c r="F534" i="56"/>
  <c r="F533" i="56"/>
  <c r="F529" i="56"/>
  <c r="F528" i="56"/>
  <c r="F527" i="56"/>
  <c r="F526" i="56"/>
  <c r="F525" i="56"/>
  <c r="F522" i="56"/>
  <c r="F521" i="56"/>
  <c r="F520" i="56"/>
  <c r="F519" i="56"/>
  <c r="F518" i="56"/>
  <c r="F517" i="56"/>
  <c r="F516" i="56"/>
  <c r="F515" i="56"/>
  <c r="F514" i="56"/>
  <c r="F511" i="56"/>
  <c r="F510" i="56"/>
  <c r="F507" i="56"/>
  <c r="F506" i="56"/>
  <c r="F503" i="56"/>
  <c r="F502" i="56"/>
  <c r="F501" i="56"/>
  <c r="F500" i="56"/>
  <c r="F499" i="56"/>
  <c r="F498" i="56"/>
  <c r="F497" i="56"/>
  <c r="F496" i="56"/>
  <c r="F495" i="56"/>
  <c r="F494" i="56"/>
  <c r="F493" i="56"/>
  <c r="F492" i="56"/>
  <c r="F491" i="56"/>
  <c r="F490" i="56"/>
  <c r="F489" i="56"/>
  <c r="F486" i="56"/>
  <c r="F484" i="56"/>
  <c r="F483" i="56"/>
  <c r="F482" i="56"/>
  <c r="F481" i="56"/>
  <c r="F478" i="56"/>
  <c r="F477" i="56"/>
  <c r="F476" i="56"/>
  <c r="F475" i="56"/>
  <c r="F474" i="56"/>
  <c r="F473" i="56"/>
  <c r="F472" i="56"/>
  <c r="F471" i="56"/>
  <c r="F470" i="56"/>
  <c r="F469" i="56"/>
  <c r="F466" i="56"/>
  <c r="F465" i="56"/>
  <c r="F464" i="56"/>
  <c r="F463" i="56"/>
  <c r="F462" i="56"/>
  <c r="F461" i="56"/>
  <c r="F458" i="56"/>
  <c r="F457" i="56"/>
  <c r="F456" i="56"/>
  <c r="F455" i="56"/>
  <c r="F454" i="56"/>
  <c r="F453" i="56"/>
  <c r="F452" i="56"/>
  <c r="F451" i="56"/>
  <c r="F450" i="56"/>
  <c r="F449" i="56"/>
  <c r="F448" i="56"/>
  <c r="F447" i="56"/>
  <c r="F446" i="56"/>
  <c r="F445" i="56"/>
  <c r="F442" i="56"/>
  <c r="F441" i="56"/>
  <c r="F440" i="56"/>
  <c r="F439" i="56"/>
  <c r="F438" i="56"/>
  <c r="F437" i="56"/>
  <c r="F436" i="56"/>
  <c r="F435" i="56"/>
  <c r="F434" i="56"/>
  <c r="F433" i="56"/>
  <c r="F432" i="56"/>
  <c r="F431" i="56"/>
  <c r="F430" i="56"/>
  <c r="F429" i="56"/>
  <c r="F428" i="56"/>
  <c r="F427" i="56"/>
  <c r="F426" i="56"/>
  <c r="F425" i="56"/>
  <c r="F424" i="56"/>
  <c r="F423" i="56"/>
  <c r="F420" i="56"/>
  <c r="F419" i="56"/>
  <c r="F416" i="56"/>
  <c r="F415" i="56"/>
  <c r="F414" i="56"/>
  <c r="F413" i="56"/>
  <c r="F410" i="56"/>
  <c r="F409" i="56"/>
  <c r="F408" i="56"/>
  <c r="F405" i="56"/>
  <c r="F404" i="56"/>
  <c r="F403" i="56"/>
  <c r="F402" i="56"/>
  <c r="F399" i="56"/>
  <c r="F398" i="56"/>
  <c r="F395" i="56"/>
  <c r="F393" i="56"/>
  <c r="F385" i="56"/>
  <c r="F361" i="56"/>
  <c r="F345" i="56"/>
  <c r="F318" i="56"/>
  <c r="F292" i="56"/>
  <c r="F267" i="56"/>
  <c r="F246" i="56"/>
  <c r="F391" i="56"/>
  <c r="F389" i="56"/>
  <c r="F387" i="56"/>
  <c r="F223" i="56"/>
  <c r="F200" i="56"/>
  <c r="F177" i="56"/>
  <c r="F154" i="56"/>
  <c r="F131" i="56"/>
  <c r="F109" i="56"/>
  <c r="F86" i="56"/>
  <c r="F69" i="56"/>
  <c r="F67" i="56"/>
  <c r="F51" i="56"/>
  <c r="F30" i="56"/>
  <c r="F276" i="59"/>
  <c r="F274" i="59"/>
  <c r="F272" i="59"/>
  <c r="F270" i="59"/>
  <c r="F265" i="59"/>
  <c r="F259" i="59"/>
  <c r="F251" i="59"/>
  <c r="F242" i="59"/>
  <c r="F234" i="59"/>
  <c r="F226" i="59"/>
  <c r="F219" i="59"/>
  <c r="F213" i="59"/>
  <c r="F121" i="59"/>
  <c r="F102" i="59"/>
  <c r="F178" i="59" l="1"/>
  <c r="F176" i="59"/>
  <c r="F175" i="59"/>
  <c r="F174" i="59"/>
  <c r="F173" i="59"/>
  <c r="F170" i="59"/>
  <c r="F168" i="59"/>
  <c r="F167" i="59"/>
  <c r="F166" i="59"/>
  <c r="F163" i="59"/>
  <c r="F161" i="59"/>
  <c r="F159" i="59"/>
  <c r="F157" i="59"/>
  <c r="F156" i="59"/>
  <c r="F155" i="59"/>
  <c r="F154" i="59"/>
  <c r="F151" i="59"/>
  <c r="F150" i="59"/>
  <c r="F147" i="59"/>
  <c r="F145" i="59"/>
  <c r="F143" i="59"/>
  <c r="F141" i="59"/>
  <c r="F140" i="59"/>
  <c r="F139" i="59"/>
  <c r="F138" i="59"/>
  <c r="F135" i="59"/>
  <c r="F133" i="59"/>
  <c r="F131" i="59"/>
  <c r="F129" i="59"/>
  <c r="F127" i="59"/>
  <c r="F125" i="59"/>
  <c r="F123" i="59"/>
  <c r="F119" i="59"/>
  <c r="F118" i="59"/>
  <c r="F117" i="59"/>
  <c r="F116" i="59"/>
  <c r="F113" i="59"/>
  <c r="F112" i="59"/>
  <c r="F111" i="59"/>
  <c r="F110" i="59"/>
  <c r="F107" i="59"/>
  <c r="F106" i="59"/>
  <c r="F105" i="59"/>
  <c r="F100" i="59"/>
  <c r="F98" i="59"/>
  <c r="F96" i="59"/>
  <c r="F94" i="59"/>
  <c r="F92" i="59"/>
  <c r="F90" i="59"/>
  <c r="F88" i="59"/>
  <c r="F87" i="59"/>
  <c r="F86" i="59"/>
  <c r="F85" i="59"/>
  <c r="F84" i="59"/>
  <c r="F83" i="59"/>
  <c r="F82" i="59"/>
  <c r="F79" i="59"/>
  <c r="F78" i="59"/>
  <c r="F77" i="59"/>
  <c r="F74" i="59"/>
  <c r="F72" i="59"/>
  <c r="F71" i="59"/>
  <c r="F70" i="59"/>
  <c r="F69" i="59"/>
  <c r="F68" i="59"/>
  <c r="F67" i="59"/>
  <c r="F66" i="59"/>
  <c r="F63" i="59"/>
  <c r="F61" i="59"/>
  <c r="F59" i="59"/>
  <c r="F57" i="59"/>
  <c r="F53" i="59"/>
  <c r="F52" i="59"/>
  <c r="F49" i="59"/>
  <c r="F47" i="59"/>
  <c r="F45" i="59"/>
  <c r="F44" i="59"/>
  <c r="F41" i="59"/>
  <c r="F40" i="59"/>
  <c r="F37" i="59"/>
  <c r="F35" i="59"/>
  <c r="F33" i="59"/>
  <c r="F31" i="59"/>
  <c r="F30" i="59"/>
  <c r="F27" i="59"/>
  <c r="F25" i="59"/>
  <c r="F23" i="59"/>
  <c r="F21" i="59"/>
  <c r="F19" i="59"/>
  <c r="F17" i="59"/>
  <c r="F15" i="59"/>
  <c r="F13" i="59"/>
  <c r="F11" i="59"/>
  <c r="F10" i="59"/>
  <c r="F7" i="59"/>
  <c r="F6" i="59"/>
  <c r="F1201" i="57" l="1"/>
  <c r="F1200" i="57"/>
  <c r="F1199" i="57"/>
  <c r="F1198" i="57"/>
  <c r="F1035" i="57"/>
  <c r="F967" i="57"/>
  <c r="F966" i="57"/>
  <c r="F965" i="57"/>
  <c r="F278" i="59" l="1"/>
  <c r="F34" i="52" l="1"/>
  <c r="F32" i="52"/>
  <c r="F31" i="52"/>
  <c r="F30" i="52"/>
  <c r="F27" i="52"/>
  <c r="F26" i="52"/>
  <c r="F23" i="52"/>
  <c r="F21" i="52"/>
  <c r="F19" i="52"/>
  <c r="F17" i="52"/>
  <c r="F15" i="52"/>
  <c r="F13" i="52"/>
  <c r="F11" i="52"/>
  <c r="F9" i="52"/>
  <c r="F7" i="52"/>
  <c r="F5" i="52"/>
  <c r="F88" i="61"/>
  <c r="F86" i="61"/>
  <c r="F85" i="61"/>
  <c r="F82" i="61"/>
  <c r="F80" i="61"/>
  <c r="F78" i="61"/>
  <c r="F76" i="61"/>
  <c r="F74" i="61"/>
  <c r="F15" i="6" l="1"/>
  <c r="F66" i="61"/>
  <c r="F62" i="61"/>
  <c r="F64" i="61"/>
  <c r="F60" i="61"/>
  <c r="F58" i="61"/>
  <c r="F56" i="61"/>
  <c r="F54" i="61"/>
  <c r="F52" i="61"/>
  <c r="F51" i="61"/>
  <c r="F50" i="61"/>
  <c r="F46" i="61"/>
  <c r="F44" i="61"/>
  <c r="F42" i="61"/>
  <c r="F40" i="61"/>
  <c r="F38" i="61"/>
  <c r="F36" i="61"/>
  <c r="F33" i="61"/>
  <c r="F32" i="61"/>
  <c r="F28" i="61"/>
  <c r="F26" i="61"/>
  <c r="F24" i="61"/>
  <c r="F22" i="61"/>
  <c r="F20" i="61"/>
  <c r="F18" i="61"/>
  <c r="F16" i="61"/>
  <c r="F15" i="61"/>
  <c r="F14" i="61"/>
  <c r="F10" i="61"/>
  <c r="F9" i="61"/>
  <c r="F8" i="61"/>
  <c r="F5" i="61"/>
  <c r="F54" i="51"/>
  <c r="F52" i="51"/>
  <c r="F50" i="51"/>
  <c r="F48" i="51"/>
  <c r="F46" i="51"/>
  <c r="F44" i="51"/>
  <c r="F42" i="51"/>
  <c r="F40" i="51"/>
  <c r="F37" i="51"/>
  <c r="F35" i="51"/>
  <c r="F33" i="51"/>
  <c r="F31" i="51"/>
  <c r="F29" i="51"/>
  <c r="F27" i="51"/>
  <c r="F25" i="51"/>
  <c r="F23" i="51"/>
  <c r="F21" i="51"/>
  <c r="F19" i="51"/>
  <c r="F17" i="51"/>
  <c r="F15" i="51"/>
  <c r="F13" i="51"/>
  <c r="F11" i="51"/>
  <c r="F9" i="51"/>
  <c r="F7" i="51"/>
  <c r="F5" i="51"/>
  <c r="F19" i="54"/>
  <c r="F5" i="54"/>
  <c r="F7" i="54"/>
  <c r="F9" i="54"/>
  <c r="F11" i="54"/>
  <c r="F13" i="54"/>
  <c r="F15" i="54"/>
  <c r="F17" i="54"/>
  <c r="F21" i="54"/>
  <c r="F23" i="54"/>
  <c r="F25" i="54"/>
  <c r="F27" i="54"/>
  <c r="F29" i="54"/>
  <c r="F35" i="54"/>
  <c r="F7" i="53"/>
  <c r="F5" i="53"/>
  <c r="F41" i="55"/>
  <c r="F39" i="55"/>
  <c r="F38" i="55"/>
  <c r="F35" i="55"/>
  <c r="F34" i="55"/>
  <c r="F33" i="55"/>
  <c r="F32" i="55"/>
  <c r="F29" i="55"/>
  <c r="F27" i="55"/>
  <c r="F25" i="55"/>
  <c r="F23" i="55"/>
  <c r="F21" i="55"/>
  <c r="F19" i="55"/>
  <c r="F17" i="55"/>
  <c r="F15" i="55"/>
  <c r="F13" i="55"/>
  <c r="F11" i="55"/>
  <c r="F9" i="55"/>
  <c r="F7" i="55"/>
  <c r="F5" i="55"/>
  <c r="F6" i="50"/>
  <c r="F25" i="50" s="1"/>
  <c r="F7" i="50"/>
  <c r="F9" i="50"/>
  <c r="F11" i="50"/>
  <c r="F13" i="50"/>
  <c r="F15" i="50"/>
  <c r="F17" i="50"/>
  <c r="F20" i="50"/>
  <c r="F21" i="50"/>
  <c r="F23" i="50"/>
  <c r="F44" i="48"/>
  <c r="F21" i="49"/>
  <c r="F5" i="49"/>
  <c r="F7" i="49"/>
  <c r="F9" i="49"/>
  <c r="F11" i="49"/>
  <c r="F13" i="49"/>
  <c r="F16" i="49"/>
  <c r="F17" i="49"/>
  <c r="F18" i="49"/>
  <c r="F19" i="49"/>
  <c r="F42" i="48"/>
  <c r="F40" i="48"/>
  <c r="F38" i="48"/>
  <c r="F37" i="48"/>
  <c r="F36" i="48"/>
  <c r="F35" i="48"/>
  <c r="F30" i="48"/>
  <c r="F5" i="47"/>
  <c r="F10" i="47"/>
  <c r="F11" i="47"/>
  <c r="F12" i="47"/>
  <c r="F17" i="47"/>
  <c r="F18" i="47"/>
  <c r="F19" i="47"/>
  <c r="F21" i="47"/>
  <c r="F23" i="47"/>
  <c r="F26" i="47"/>
  <c r="F31" i="47"/>
  <c r="F32" i="47"/>
  <c r="F33" i="47"/>
  <c r="F38" i="47"/>
  <c r="F39" i="47"/>
  <c r="F40" i="47"/>
  <c r="F41" i="47"/>
  <c r="F43" i="47"/>
  <c r="F45" i="47"/>
  <c r="F47" i="47"/>
  <c r="F49" i="47"/>
  <c r="F51" i="47"/>
  <c r="F53" i="47"/>
  <c r="F55" i="47"/>
  <c r="F57" i="47"/>
  <c r="F59" i="47"/>
  <c r="F61" i="47"/>
  <c r="F63" i="47"/>
  <c r="F65" i="47"/>
  <c r="F67" i="47"/>
  <c r="F69" i="47"/>
  <c r="F71" i="47"/>
  <c r="F73" i="47"/>
  <c r="F75" i="47"/>
  <c r="F77" i="47"/>
  <c r="F79" i="47"/>
  <c r="F81" i="47"/>
  <c r="F83" i="47"/>
  <c r="F85" i="47"/>
  <c r="F87" i="47"/>
  <c r="F89" i="47"/>
  <c r="F91" i="47"/>
  <c r="F93" i="47"/>
  <c r="F95" i="47"/>
  <c r="F97" i="47"/>
  <c r="F99" i="47"/>
  <c r="F101" i="47"/>
  <c r="F103" i="47"/>
  <c r="F17" i="6" l="1"/>
  <c r="F105" i="47"/>
  <c r="F10" i="6" s="1"/>
  <c r="F37" i="54"/>
  <c r="F56" i="51"/>
  <c r="F9" i="53"/>
  <c r="F10" i="60" l="1"/>
  <c r="F40" i="60"/>
  <c r="F5" i="60"/>
  <c r="F8" i="60"/>
  <c r="F12" i="60"/>
  <c r="F14" i="60"/>
  <c r="F16" i="60"/>
  <c r="F18" i="60"/>
  <c r="F20" i="60"/>
  <c r="F24" i="60"/>
  <c r="F30" i="60"/>
  <c r="F32" i="60"/>
  <c r="F34" i="60"/>
  <c r="F36" i="60"/>
  <c r="F38" i="60"/>
  <c r="F42" i="60"/>
  <c r="F44" i="60"/>
  <c r="F46" i="60"/>
  <c r="F48" i="60"/>
  <c r="F50" i="60"/>
  <c r="F52" i="60"/>
  <c r="F54" i="60"/>
  <c r="F56" i="60"/>
  <c r="F58" i="60"/>
  <c r="F60" i="60"/>
  <c r="F62" i="60"/>
  <c r="F5" i="46" l="1"/>
  <c r="F19" i="46" s="1"/>
  <c r="F9" i="6" s="1"/>
  <c r="F7" i="46"/>
  <c r="F9" i="46"/>
  <c r="F11" i="46"/>
  <c r="F13" i="46"/>
  <c r="F15" i="46"/>
  <c r="F17" i="46"/>
  <c r="F33" i="45"/>
  <c r="F5" i="45"/>
  <c r="F7" i="45"/>
  <c r="F9" i="45"/>
  <c r="F12" i="45"/>
  <c r="F13" i="45"/>
  <c r="F15" i="45"/>
  <c r="F17" i="45"/>
  <c r="F19" i="45"/>
  <c r="F21" i="45"/>
  <c r="F24" i="45"/>
  <c r="F25" i="45"/>
  <c r="F27" i="45"/>
  <c r="F29" i="45"/>
  <c r="F31" i="45"/>
  <c r="F7" i="44" l="1"/>
  <c r="F9" i="44"/>
  <c r="F11" i="44"/>
  <c r="F13" i="44"/>
  <c r="F15" i="44"/>
  <c r="F18" i="44"/>
  <c r="F19" i="44"/>
  <c r="F21" i="44"/>
  <c r="F23" i="44"/>
  <c r="F25" i="44"/>
  <c r="F27" i="44"/>
  <c r="F29" i="44"/>
  <c r="F5" i="44"/>
  <c r="F31" i="44" s="1"/>
  <c r="F7" i="6" s="1"/>
  <c r="D28" i="60"/>
  <c r="F28" i="60" s="1"/>
  <c r="D22" i="60"/>
  <c r="F22" i="60" s="1"/>
  <c r="D26" i="60" l="1"/>
  <c r="F26" i="60" s="1"/>
  <c r="F64" i="60" s="1"/>
  <c r="D68" i="61"/>
  <c r="F68" i="61" s="1"/>
  <c r="D34" i="61"/>
  <c r="F34" i="61" s="1"/>
  <c r="F72" i="61" l="1"/>
  <c r="F90" i="61" s="1"/>
  <c r="F23" i="6" s="1"/>
  <c r="F6" i="58"/>
  <c r="F8" i="58"/>
  <c r="F10" i="58"/>
  <c r="F12" i="58"/>
  <c r="F14" i="58"/>
  <c r="F16" i="58"/>
  <c r="F18" i="58"/>
  <c r="F20" i="58"/>
  <c r="F22" i="58"/>
  <c r="F24" i="58"/>
  <c r="F26" i="58"/>
  <c r="F28" i="58"/>
  <c r="F30" i="58"/>
  <c r="F32" i="58"/>
  <c r="F34" i="58"/>
  <c r="F36" i="58"/>
  <c r="F38" i="58"/>
  <c r="F40" i="58"/>
  <c r="F43" i="58"/>
  <c r="F44" i="58"/>
  <c r="F45" i="58"/>
  <c r="F46" i="58"/>
  <c r="F47" i="58"/>
  <c r="F48" i="58"/>
  <c r="F50" i="58"/>
  <c r="F52" i="58"/>
  <c r="F54" i="58"/>
  <c r="F56" i="58"/>
  <c r="F59" i="58"/>
  <c r="F61" i="58"/>
  <c r="F63" i="58"/>
  <c r="F65" i="58"/>
  <c r="F67" i="58"/>
  <c r="F69" i="58"/>
  <c r="F71" i="58"/>
  <c r="F73" i="58"/>
  <c r="F75" i="58"/>
  <c r="F77" i="58"/>
  <c r="F79" i="58"/>
  <c r="F81" i="58"/>
  <c r="F83" i="58"/>
  <c r="F85" i="58"/>
  <c r="F87" i="58"/>
  <c r="F89" i="58"/>
  <c r="F92" i="58"/>
  <c r="F94" i="58"/>
  <c r="F96" i="58"/>
  <c r="F98" i="58"/>
  <c r="F100" i="58"/>
  <c r="F102" i="58"/>
  <c r="F104" i="58"/>
  <c r="F106" i="58"/>
  <c r="F108" i="58"/>
  <c r="F110" i="58"/>
  <c r="F112" i="58"/>
  <c r="F115" i="58"/>
  <c r="F116" i="58"/>
  <c r="F117" i="58"/>
  <c r="F118" i="58"/>
  <c r="F121" i="58"/>
  <c r="F122" i="58"/>
  <c r="F123" i="58"/>
  <c r="F124" i="58"/>
  <c r="F127" i="58"/>
  <c r="F128" i="58"/>
  <c r="F130" i="58"/>
  <c r="F132" i="58"/>
  <c r="F134" i="58"/>
  <c r="F136" i="58"/>
  <c r="F10" i="43"/>
  <c r="F6" i="43"/>
  <c r="F7" i="43"/>
  <c r="F8" i="43"/>
  <c r="D7" i="43"/>
  <c r="F13" i="42"/>
  <c r="F5" i="42"/>
  <c r="F7" i="42"/>
  <c r="F9" i="42"/>
  <c r="F11" i="42"/>
  <c r="F5" i="3"/>
  <c r="F9" i="3"/>
  <c r="F11" i="3"/>
  <c r="F13" i="3"/>
  <c r="F15" i="3"/>
  <c r="F21" i="3"/>
  <c r="F23" i="3"/>
  <c r="F25" i="3"/>
  <c r="F27" i="3"/>
  <c r="F17" i="3"/>
  <c r="F19" i="3"/>
  <c r="F29" i="3" l="1"/>
  <c r="F4" i="6" s="1"/>
  <c r="F138" i="58"/>
  <c r="F25" i="6" l="1"/>
  <c r="F1173" i="57"/>
</calcChain>
</file>

<file path=xl/sharedStrings.xml><?xml version="1.0" encoding="utf-8"?>
<sst xmlns="http://schemas.openxmlformats.org/spreadsheetml/2006/main" count="5743" uniqueCount="3349">
  <si>
    <t>Redni
broj</t>
  </si>
  <si>
    <t>O p i s   s t a v k e</t>
  </si>
  <si>
    <t>Jedinica
mjere</t>
  </si>
  <si>
    <t>Količina radova</t>
  </si>
  <si>
    <t>Jedinična cijena</t>
  </si>
  <si>
    <t>kom</t>
  </si>
  <si>
    <t>3.1.</t>
  </si>
  <si>
    <t>3.1.1.</t>
  </si>
  <si>
    <t>ZIDARSKI RADOVI</t>
  </si>
  <si>
    <t>IZOLATERSKI RADOVI</t>
  </si>
  <si>
    <t>FASADERSKI RADOVI</t>
  </si>
  <si>
    <t>LIMARSKI RADOVI</t>
  </si>
  <si>
    <t>KERAMIČARSKI RADOVI</t>
  </si>
  <si>
    <t>REKAPITULACIJA</t>
  </si>
  <si>
    <t>U K U P N O:</t>
  </si>
  <si>
    <t>3.1.2.</t>
  </si>
  <si>
    <t>3.1.3.</t>
  </si>
  <si>
    <t>1.2.</t>
  </si>
  <si>
    <t>1.3.</t>
  </si>
  <si>
    <t>m'</t>
  </si>
  <si>
    <t>2.1.</t>
  </si>
  <si>
    <t>2.2.</t>
  </si>
  <si>
    <t>2.3.</t>
  </si>
  <si>
    <t>3.</t>
  </si>
  <si>
    <t>1.</t>
  </si>
  <si>
    <t>2.</t>
  </si>
  <si>
    <t>4.</t>
  </si>
  <si>
    <t>5.</t>
  </si>
  <si>
    <t>kompl.</t>
  </si>
  <si>
    <t>6.</t>
  </si>
  <si>
    <t>7.</t>
  </si>
  <si>
    <t>8.</t>
  </si>
  <si>
    <t>9.</t>
  </si>
  <si>
    <t>10.</t>
  </si>
  <si>
    <t>11.</t>
  </si>
  <si>
    <t>13.</t>
  </si>
  <si>
    <t>14.</t>
  </si>
  <si>
    <t>15.</t>
  </si>
  <si>
    <t>16.</t>
  </si>
  <si>
    <t>17.</t>
  </si>
  <si>
    <t>18.</t>
  </si>
  <si>
    <t>19.</t>
  </si>
  <si>
    <t>20.</t>
  </si>
  <si>
    <t>21.</t>
  </si>
  <si>
    <t>PRIPREMNI RADOVI UKUPNO</t>
  </si>
  <si>
    <t>1.1.</t>
  </si>
  <si>
    <t>kg</t>
  </si>
  <si>
    <t>12.</t>
  </si>
  <si>
    <t>Investitor:</t>
  </si>
  <si>
    <t>Građevina:</t>
  </si>
  <si>
    <t>Lokacija:</t>
  </si>
  <si>
    <t>Datum:</t>
  </si>
  <si>
    <t xml:space="preserve">           TROŠKOVNIK</t>
  </si>
  <si>
    <t>STOLARSKI RADOVI</t>
  </si>
  <si>
    <t>ČELIČNA KONSTRUKCIJA</t>
  </si>
  <si>
    <t>BRAVARSKI RADOVI</t>
  </si>
  <si>
    <t>GIPSKARTONSKI RADOVI</t>
  </si>
  <si>
    <t>PODOPOLAGAČKI RADOVI</t>
  </si>
  <si>
    <t>STROJARSKE INSTALACIJE</t>
  </si>
  <si>
    <t>21.1.</t>
  </si>
  <si>
    <t>ČELIČNA KONSTRUKCIJA UKUPNO</t>
  </si>
  <si>
    <t>21.2.</t>
  </si>
  <si>
    <t>21.3.</t>
  </si>
  <si>
    <t>Kišpatićeva 12, 10000 Zagreb</t>
  </si>
  <si>
    <t>k.č.br. 3490/1, k.o. Maksimir</t>
  </si>
  <si>
    <t xml:space="preserve"> - Odjel pedijatrijske hematologije i onkologije</t>
  </si>
  <si>
    <t>Rekonstrukcija i nadogradnja dijela glavne zgrade KBC-a Zagreb</t>
  </si>
  <si>
    <t>KBC Zagreb</t>
  </si>
  <si>
    <t>Kišpatićeva 12, Zagreb</t>
  </si>
  <si>
    <t>OIB: 146377257342</t>
  </si>
  <si>
    <t>ČISTI PROSTORI</t>
  </si>
  <si>
    <t>ELEKTOINSTALACIJE</t>
  </si>
  <si>
    <t>VIDEONADZOR I VATRODOJAVA</t>
  </si>
  <si>
    <t>MEDICINSKI PLINOVI</t>
  </si>
  <si>
    <t>Jedinična cijena
[EUR/j.m.]</t>
  </si>
  <si>
    <t>Ukupna cijena
[EUR]</t>
  </si>
  <si>
    <t>Demontaža i ponovno postavljanje grijačeg tijela te pripadajućih instalacijskih cijevi u istočnom stubištu 3. kata. Obračun po komadu.</t>
  </si>
  <si>
    <t>Izmještanje postojećih kanala na etaži trećeg kata koje idu iz prostora postojeće strojarnice. Knalai se podižu na potrebnu visinu (u spušteni strop). Prije demontaže potrebno je izvršiti sva ispitivanja s prekidom rada kanala i osiguravanjem neometanog rada prostora u čijoj funkciji su kanali.</t>
  </si>
  <si>
    <r>
      <t>m</t>
    </r>
    <r>
      <rPr>
        <vertAlign val="superscript"/>
        <sz val="9"/>
        <rFont val="Arial"/>
        <family val="2"/>
        <charset val="238"/>
      </rPr>
      <t>2</t>
    </r>
  </si>
  <si>
    <t>1.4.</t>
  </si>
  <si>
    <t>1.5.</t>
  </si>
  <si>
    <t>1.6.</t>
  </si>
  <si>
    <t>1.7.</t>
  </si>
  <si>
    <t>1.8.</t>
  </si>
  <si>
    <t>1.9.</t>
  </si>
  <si>
    <t>1.10.</t>
  </si>
  <si>
    <t>1.11.</t>
  </si>
  <si>
    <t>1.12.</t>
  </si>
  <si>
    <t>Izrada, dobava i montaža unutarnje vertikalne podizne platforme u samostojećoj konstrukciji (u propusniku 2 prostora izolacije) nosivosti 1000 kg.
Stavka se sastoji od ploče 258x163 cm, asinkronog motora s reduktorom i lančanicama, jednokrilnih zaokretnih dijelom ostakljenih vrata (2x) i svih spojnih sredstava. Upravljanje platformom pomoću ključa i tipkala unutar građevine.
Stavka podrazumijeva sav rad i materijal na izradi čelične konstrukcije, sve transporte i prijenose, rad na ugradnji i zaštiti čelika, bojanje čelika, pokretnu radnu skelu za radove do 3,20 m visine te povezivanje zidova i poda s konstrukcijom platforme. 
Nabava, transport, spojna sredstva, izvedba te varenje i završna obrada uključeni su u stavku. 
Izvesti po shemi bravarije. 
Obračun po komadu.</t>
  </si>
  <si>
    <t>Izrada, dobava i montaža čeličnih penjalica za pristup na krov od profila Ø 20 mm s leđobranom od plosnog željeznog profila 50/3 mm. Penjalice se izvode prema odredbama Pravilnika o zaštiti na radu za radne i pomoćne prostore, s potrebnim materijalom za pričvršćenje. boja po izboru projektanta. U cijeni komplet funkcionalna završno ugrađena i obrađena stavka (obojana), sva sidra, rozete i sidreni detalji. Izvesti po shemi bravarije. Visina penjalice cca 260 i 660 cm. Obračun po komadu.</t>
  </si>
  <si>
    <t>Izrada, dobava i montaža hodne rešetke od nehrđajućeg čelika na krovu 3. kata za evakuaciju do postojećeg istočnog odjela.  Boja po izboru projektanta. U cijeni komplet funkcionalna završno ugrađena i obrađena stavka (obojana), sva sidra i sidreni detalji. Rešetka se učvršćuje u čeličnu konstrukciju. Izvesti po shemi bravarije.  Obračun po površini.</t>
  </si>
  <si>
    <t>2.4.</t>
  </si>
  <si>
    <t>Ormarić 500x500x150 mm s po dvije stabilne i slijepe spojke tip "B" 
(ø 75 mm) i s natpisom na vratima 
»PRIKLJUČAK VATROGASNOG
VOZILA NA SPRINKLER INSTALACIJU«</t>
  </si>
  <si>
    <t>DN100</t>
  </si>
  <si>
    <t>Konzola za pričvršćenje cjevovoda, komplet sa obujmicama, maticama i podloškama, čeličnim tiplima, za cijevi slijedećeg nazivnog promjera:</t>
  </si>
  <si>
    <t>NO20 (practico)</t>
  </si>
  <si>
    <t>NO25  (practico)</t>
  </si>
  <si>
    <t>NO40  (practico)</t>
  </si>
  <si>
    <t xml:space="preserve">NO100  </t>
  </si>
  <si>
    <t xml:space="preserve">Pločica za uzemljenje dim. 40x80 sa rupama  f20 i f9 mm </t>
  </si>
  <si>
    <t>Ormarić s bravom za rezervne mlaznice, crvene boje s naljepnicom: "KLJUČ ZA MLAZNICE I REZERVNE MLAZNICE"</t>
  </si>
  <si>
    <t>paušal</t>
  </si>
  <si>
    <t>Dobava sprinkler elektro ormara - za napajanje  sprinkler pumpe N=11 kW (zvijezda-trokut) i jockey . Uvodnice su sa donje strane. VdS certifikat</t>
  </si>
  <si>
    <t>Dobava Sigma 8CP centrale, zajedno sa 2 baterije 7Ah</t>
  </si>
  <si>
    <t xml:space="preserve">Dobava kutije za čuvanje ključa (keyguarda) </t>
  </si>
  <si>
    <t>Dobava i plastične kanalice 25x25mm</t>
  </si>
  <si>
    <t>SPRINKLER INSTALACIJE</t>
  </si>
  <si>
    <t>SPRINKLER INTALACIJE</t>
  </si>
  <si>
    <t>1" pocinčana</t>
  </si>
  <si>
    <t>DN25</t>
  </si>
  <si>
    <t>DN32</t>
  </si>
  <si>
    <t xml:space="preserve">DN80 </t>
  </si>
  <si>
    <t>DN80</t>
  </si>
  <si>
    <t>Čelični profil, slijedećih dimenzija: U profil 60x60x6 mm</t>
  </si>
  <si>
    <t>Cijev čelična,  pocinčana,  sa uključenim fitinzima, slijedećih dimenzija: DN25</t>
  </si>
  <si>
    <t>Cijev čelična,  pocinčana, sa uključenim fitinzima,  slijedećih dimenzija: DN40</t>
  </si>
  <si>
    <t>O2 : CuØ15</t>
  </si>
  <si>
    <t>Z5 : CuØ15</t>
  </si>
  <si>
    <t>V :  CuØ22</t>
  </si>
  <si>
    <t>Cu Ø 8x1,0 mm</t>
  </si>
  <si>
    <t>Cu Ø 12x1,0 mm</t>
  </si>
  <si>
    <t>Cu Ø 15x1,0 mm</t>
  </si>
  <si>
    <t>m²</t>
  </si>
  <si>
    <t>Dobava i ugradnja specijalnih, tvrdih bakrenih cijevi za razvod medicinskih plinova, predviđene za spajanje lemljenjem.Cijevi su specijalno polirane, odmašćene i očišćene u hladnoj kvaliteti, označene ispitnim znakom, na krajevima zatvorene (zaštićene) plastičnim čepovima, iznutra ispunjene dušikom. U cijenu ponude uključivi su svi potrebni spojni dijelova od bakra, predviđeni za spajanje lemljenjem, a sastoji  se iz: cijevnih lukova, mufova, T račvi, redukcija i MS prijelaza. Materijal za spajanje lemljenjem je je castolin žica od srebrne legure i castolin 1803.</t>
  </si>
  <si>
    <t>Cu Ø 22x1,0 mm</t>
  </si>
  <si>
    <t xml:space="preserve">Ugradnja "podnožja" zaporno-kontrolnog ormarića.
U stavku uračunati sav potreban sitno potrošni materijal.
</t>
  </si>
  <si>
    <t>Aluminijski podni profil za panele za čiste prostore. Montaža: Prije postavljanja PVC poda. Dimenzije 58 x 100 mm.</t>
  </si>
  <si>
    <t>PVC holkeri za čiste prostore.Spajanje: Vertikalno zid/zid, horizontalno zid/strop.Montaža: Holkeri se učvršćuju za kutni aluminijski profil koji se montira između spoja zid/zid i spoja zid/strop.</t>
  </si>
  <si>
    <t>Prozor za čiste prostore. Debljina prozora: 62mm. Staklo: dvostruko 6 х 6 mm. Okvir prozora: aluminijski profil sa silika gelom koji upija vlagu kako bi se izbjegla pojava kondenzacije u prostoru između dva stakla.Boja okvira: RAL 9010 Montaža: ukupna debljina prozora jednaka je debljini zida.</t>
  </si>
  <si>
    <t>Dimenzija: 900 x 1600 mm / 62</t>
  </si>
  <si>
    <t>Dimenzija: 800 x 1600 mm / 62</t>
  </si>
  <si>
    <t>Dimenzija: 700 x 1600 mm / 62</t>
  </si>
  <si>
    <t>Dimenzija: 1600 x 1600 mm / 62</t>
  </si>
  <si>
    <t>Ugradna stropna LED svjetiljka. Dimenzija: 660 x 660 mm. Zaštita: IP 65.  Boja: 4000К. Snaga: 42,5W. Servis: s gornje strane. .</t>
  </si>
  <si>
    <t>S baterijom - PANIC</t>
  </si>
  <si>
    <t>Dobava i izvedba PVC podne obloge, uključivo i masa za izravnavanje. Uz pod se predviđa i izrada holkera zajedno s oblogom (spojnih elementa između poda i zida) radijusa 5-7 cm. Debljina 2 mm. Namjenjena za higijenski zahtjevne prostore. PVC podloga je postojana na kemijske agense, lagana za održavanje. Može se prati vodom i uz pomoć visokotlačnih aparata za pranje, blagim otopinama deterđenta u vodi i dezinficirati standardnim sredstvima. Podloga je zdrava, čvrsta, čista, suha i otprašena.</t>
  </si>
  <si>
    <t>Štitnici izloženih uglova stijena iz INOX-a.
Kutni profil 50/50/5 mm, visine do 150 cm iz satiniranog nehrđajućeg čelika sa zaobljenim rubovima.
Učvršćenje u stijenu prema uputi proizvođača profila (samoljepivi sistemi).
Uključivo dobava, priprema i ugradnja, sav pomoćni i pričvrsni materijal.
Obračun po komadu ugrađenog štitnika.</t>
  </si>
  <si>
    <t>Dobava i ugradnja tuš kabine s kliznim vratima (u sanitarijama osoblja).
Tuš kabina polukružna (ugaona) od sigurnosnog prozirnog stakla debljine min 6mm, obrađenog nanosom protiv kamenca, s polukružnim (ugaonim) kliznim vratima (2 krila).
Okvir i okov tuš vrata iz kromiranih profila. Vratna krila na ležajima, otvaranje krila - klizno lijevo i desno, mogućnost ugradnje kompenzacijskih profila. Zatvaranje pomoću magnetskih profila.
Ulazni otvor ~ 50 cm, visina kabine ~190 cm
Uključivo izmjera na lokaciji, dobava, priprema i ugradnja, sav osnovni, pomoćni, pričvrsni i brtveni materijal.
Obračun po kom kompletno ugrađene, funkcionalne tuš kabine dimenzija 90/90 cm.</t>
  </si>
  <si>
    <t>Dobava i ugradnja tuš kabine sa zaokretnim vratima (u garderobi sestara).
Tuš kabina pravokutna, od sigurnosnog prozirnog stakla debljine min 6mm, obrađenog nanosom protiv kamenca, sa zaokretnim vratima (1 krilo).
Okvir i okov tuš vrata iz kromiranih profila. 
Ulazni otvor ~ 70 cm, visina kabine ~170 cm
Uključivo izmjera na lokaciji, dobava, priprema i ugradnja, sav osnovni, pomoćni, pričvrsni i brtveni materijal.
Obračun po kom kompletno ugrađene, funkcionalne tuš kabine dimenzija 110/170 cm.</t>
  </si>
  <si>
    <t>Izrada, doprema na gradilište i montaža rukohvata središnjeg čeličnog stubišta. Rukohvat se iz izrađuje od hrastovine i ugrađuje na već postavljeno središnje čelično stubište.
Rukohvat uključivo sa svim spojnim sredstvima i dodatnim dijelovima, brtvljenjima, kitanjima, učvršćenjima, krojenjem i/ili sl, sve isporučeno i montirano. Obračun prema shemi po kompletnoj izvedbi, do potpune gotovosti i pune funkcionalnosti.</t>
  </si>
  <si>
    <t>~ režim otvaranja vrata i kontrolu pristupa uskladiti s projektima vatrodojave, jake i slabe struje
~ ostakljenje ona krila vatrootpornim sigurnosnim prozirnim staklom dimenzija 40x70 cm
Ugradnja u GK zid i čisti panel debljine 12.5+4 cm
Obračun po komadu  kompletno ugrađene stavke.
Građevinski otvor: 230x220 cm</t>
  </si>
  <si>
    <r>
      <rPr>
        <sz val="9"/>
        <color rgb="FF000000"/>
        <rFont val="Arial"/>
        <family val="2"/>
        <charset val="238"/>
      </rPr>
      <t>m</t>
    </r>
    <r>
      <rPr>
        <vertAlign val="superscript"/>
        <sz val="9"/>
        <color rgb="FF000000"/>
        <rFont val="Arial"/>
        <family val="2"/>
        <charset val="238"/>
      </rPr>
      <t>2</t>
    </r>
  </si>
  <si>
    <t>Dobava i postava homogene elastične podne obloge u trakama širine 200 cm, trajno antistatična. Podna obloga mora imati ekstremnu otpornost na habanje. Podna obloga se cijelom površinom lijepi za podlogu specijalnim disperzijskim ljepilom prema preporuci proizvodaca. Rubovi traka moraju biti krojeni i pripremljeni za zavarivanje spojeva. Sve spojeve rola zavariti specijalnom elektrodom prema preporuci proizvođača podne obloge.
Završna obloga panela mora imati slijedeća  minimalna svojstva:</t>
  </si>
  <si>
    <t>Uključivo pripremu podloge, dobavu, transport, pripremu i polaganje obloge, sav osnovni i pomoćni materijal, alat i rad u dobrom zanatu, izrada u svemu prema uputi proizvođača materijala, garanciju 5 godina na rad i ugrađeni materijal
Obračun po m2 stvarno izvedenog poda, bez obzira na veličinu prostorija</t>
  </si>
  <si>
    <t>Uključivo dobava materijala, izvedba i 
upotreba svih potrebnih alata i uređaja,
Na unutarnji kut gazišta i čela položiti vinil pod kutem od 90°, iz 2 dijela, i spoj silikonirati u boju poda.
Na vanjski kut gazišta i čela ugrađuje se tipski aluminijski gazišni profil tip kao KUEGELE 109 21.</t>
  </si>
  <si>
    <t>8.5</t>
  </si>
  <si>
    <t>7.1</t>
  </si>
  <si>
    <t>Vertikalne "maske" iz gipskartonskih ploča  na spoju spoju prostora sa i bez spuštenog stropa (između evakuacijskog hodnika i središnjeg stubišta). 
Karakteristike stropa :
- sistem:  jednostruka obloga gipskartonskim pločama
- ovjes:    tipska limena potkonstrukcija
- obloga: gipskartonske ploče tip A- 1x15 mm, reakcije na požar A2-s1, d0
Vatrootpornost:  negorive ploče.
Obrada površine:  K2 standardna.
Visina rada:   4,0 m.
Obračun po m2 kompletno izvedene maske.</t>
  </si>
  <si>
    <t>7.2.</t>
  </si>
  <si>
    <t xml:space="preserve">rasterski strop                                                   </t>
  </si>
  <si>
    <t>profil za spoj s gipsanom pasicom</t>
  </si>
  <si>
    <t>7.3.</t>
  </si>
  <si>
    <t xml:space="preserve">Opis "friza" iz punog gips-kartonskog stropa :
Puni spušteni strop iz gipskartonskih ploča.
Tipski sistem stropova renomiranog proizvođača.
Dolazi uz rub rasterskog stropa, do zida prostorije
Tipska nosiva  konstrukcija iz limenih pocinčanih profila i vješaljki,  zavješena o nosivu arm.bet.stropnu ploču.
Bandažiranje i kitanje spojeva ploča,do potpune glatkoće.
Ugradnja elemenata u strop, prema odgovarajućim projektima instalacija, uključivo izmjeru, izrezivanje otvora i eventualno potrebna ojačanja u nosivoj konstrukciji stropa, prema detalju proizvođača.
Bušenje rupa za prolaz raznih vodova instalacija uskladiti na gradilištu.
Gips-kartonski strop spaja se s  rasterskim stropom bez vidljive potkonstrukcije.
Karakteristike stropa:
- sistem:  jednostruka obloga gipskartonskim pločama
- potkonstrukcija UA/CD profili
- obloga: gipskartonske ploče tip A- 1x15 mm, reakcije na požar A2-s1, d0 
Vatrootpornost: negoriv (A2).      
Obrada površine:  K2 standardna.
Uključivo izradu radioničke dokumentacije, dobavu, izradu i ugradnju stropa, sav osnovni, pomoćni, spojni i pričvrsni materijal, potrebne pokretne skele.
Obračun po površini ugrađenog stropa, bez obzira na veličinu prostorije. Visina rada: do 3,0 m </t>
  </si>
  <si>
    <t xml:space="preserve">gips-kartonski strop "friz"                 
                     </t>
  </si>
  <si>
    <t>Spušteni stropovi iz gipskartonskih ploča za vlažne prostore
Dolazi kao podgled stropa u male pomoćne i sanitarne prostore. (u nacrtima stropova - tip 3)
Karakteristike stropa :
- sistem:  jednostruka obloga gipskartonskim pločama, potkonstrukcija stropa u dvije razine 
- potkonstrukcija UA/CD profili
- obloga: gipskartonske ploče tip H2 - 1x15 mm, reakcije na požar A2-s1
Vatrootpornost: negoriv (A2).     
Obrada površine:  K2 standardna + vlagoneupojni premaz.
Ugradnja elemenata u strop, prema odgovarajućim projektima instalacija, uključivo izmjeru, izrezivanje otvora i eventualno potrebna ojačanja u nosivoj konstrukciji stropa, prema detalju proizvođača.
Bušenje rupa za prolaz raznih vodova instalacija uskladiti na gradilištu.
Uključivo izradu radioničke dokumentacije, dobavu, izradu i ugradnju stropa, sav osnovni, pomoćni, spojni i pričvrsni materijal, potrebne pokretne skele.
Obračun po površini ugrađenog stropa, bez obzira na veličinu prostorije. Visina rada: do 3,0 m.</t>
  </si>
  <si>
    <t>Spušteni stropovi iz gipskartonskih ploča 
Dolazi kao podgled u pomoćnim prostorijama, spremištima i sl. (u nacrtima stropova - tip 4)
Karakteristike stropa :
- sistem:  jednostruka obloga gipskartonskim pločama, potkonstrukcija stropa u dvije razine 
- potkonstrukcija UA/CD profili
- obloga: gipskartonske ploče tip A - 1x15 mm, reakcije na požar A2-s1, d0.
Vatrootpornost: negoriv (A2).      
Obrada površine:  K2 standardna.
Ugradnja elemenata u strop, prema odgovarajućim projektima instalacija, uključivo izmjeru, izrezivanje otvora i eventualno potrebna ojačanja u nosivoj konstrukciji stropa, prema detalju proizvođača.
Bušenje rupa za prolaz raznih vodova instalacija uskladiti na gradilištu.
Uključivo izradu radioničke dokumentacije, dobavu, izradu i ugradnju stropa, sav osnovni, pomoćni, spojni i pričvrsni materijal, potrebne pokretne skele.
Obračun po površini ugrađenog stropa, bez obzira na veličinu prostorije. Visina rada: do 3,0 m.</t>
  </si>
  <si>
    <t xml:space="preserve">rasterski strop 120/30 cm                                                   </t>
  </si>
  <si>
    <t xml:space="preserve">rasterski strop 60/30 cm                                                   </t>
  </si>
  <si>
    <t xml:space="preserve">Revizijski otvori u spuštenim stropovima iz glatkih gipskartonskih ploča.
Okvir iz čvrstih aluminijskih profila ojačanih čeličnim limovima, zaštićeno od korozije.
Krilo iz aluminijskih profila s ispunom iz gipskartonske ploče,  namijenjene za vlažne prostorije.
Sav potreban okov s posebnim mehanizmom za zatvaranje (top-system) i dvije čelične petlje koje omogućuju vađenje krila iz okvira, sve izrađeno iz plemenitog nehrđajućeg čelika.
Između okvira i krila vidljiva jednolična reška širine 1 mm
Ugrađuje se u površinu spuštenog stropa koja može biti vodoravna, kosa ili okomita.
Bandažiranje i kitanje spojeva ploča i okvira, do potpune glatkoće.
Uljučuje potrebne pokretne sklele.
Visina rada:   do 3,0 m.
Obračun po komadu komplet.izvedenog revizijskog otvora.
Veličina otvora do 60x60 cm. </t>
  </si>
  <si>
    <t>Pregradna stijena debljine 12,50 cm (oznaka Z12 u nacrtima)
Tipski sistem stijena renomiranog proizvođača.
Jednostruka konstrukcija, obostrana dvoslojna obloga.
Rad na visini do 3,50 m 
Karakteristike stijene:
- debljina stijene:  12,5 cm
- vatrootpornost: nema zahtjeva
- nosivi profili:  UW 75 i CW 75.
- obloga: gipskartonske ploče tip H2,  2x12,5 mm i tip A 2x12,5 mm, reakcije na požar A2-s1, d0.
- ispuna: mineralna vuna 60 kg/m3, d= 5,00 cm.
- zvučna izolacija : Rw=51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</si>
  <si>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Pregradna stijena debljine 12,50 cm (oznaka Z13 u nacrtima)
Tipski sistem stijena renomiranog proizvođača.
Jednostruka konstrukcija, obostrana dvoslojna obloga.
Rad na visini do 3,50 m 
Karakteristike stijene:
- debljina stijene:  12,5 cm
- vatrootpornost: nema zahtjeva
- nosivi profili:  UW 75 i CW 75.
- obloga: gipskartonske ploče tip A obostrano, 2x12,5 mm, reakcije na požar A2-s1, d0 .
- ispuna: mineralna vuna 60 kg/m3, d= 5,00 cm.
- zvučna izolacija : Rw=51 dB.
- obrada površine: K2 standardna.
- stavka uključuje i izvedbu temeljnog premaza za izjednačavanje upojnosti podloge na površine zidova koji se oblažu ker. pločicama i sl, strogo prema uputama proizvođača.
Obračun po jednostranoj površini kompletno dovršene stijene.</t>
  </si>
  <si>
    <t>Pregradna stijena debljine 12,50 cm (oznaka Z14 u nacrtima)
Tipski sistem stijena renomiranog proizvođača.
Jednostruka konstrukcija, obostrana dvoslojna obloga.
Rad na visini do 3,50 m 
Karakteristike stijene:
- debljina stijene:  12,5 cm
- vatrootpornost: nema zahtjeva
- nosivi profili:  UW 75 i CW 75.
~ obloga: gipskartonske ploče tip H2, obostrano  2x12,5 mm, reakcije na požar A2-s1, d0.
- ispuna: mineralna vuna 60 kg/m3, d= 5,00 cm.
- zvučna izolacija : Rw=51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</si>
  <si>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Pregradna stijena debljine 15,00 cm (oznaka Z16 u nacrtima)
Tipski sistem stijena renomiranog proizvođača.
Jednostruka konstrukcija, obostrana dvoslojna obloga.
Rad na visini do 3,50 m 
Karakteristike stijene:
- debljina stijene:  12,5 cm
- vatrootpornost: nema zahtjeva
- nosivi profili:  UW 100 i CW 100.
- obloga: gipskartonske ploče tip H2,  2x12,5 mm i tip A 2x12,5 mm, reakcije na požar A2-s1, d0.
- ispuna: mineralna vuna 60 kg/m3, d= 5,00 cm.
- zvučna izolacija : Rw=51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</si>
  <si>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Pregradna stijena debljine 15,00 cm (oznaka Z17 u nacrtima)
Tipski sistem stijena renomiranog proizvođača.
Jednostruka konstrukcija, obostrana dvoslojna obloga.
Rad na visini do 3,50 m 
Karakteristike stijene:
- debljina stijene:  12,5 cm
- vatrootpornost: nema zahtjeva
- nosivi profili:  UW 100 i CW 100.
- obloga: gipskartonske ploče tip H2, obostrano  2x12,5 mm, reakcije na požar A2-s1, d0.
- ispuna: mineralna vuna 60 kg/m3, d= 5,00 cm.
- zvučna izolacija : Rw=51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</si>
  <si>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Instalacijska stijena debljine 22 cm (oznaka Z18 u nacrtima)
Tipski sistem stijena renomiranog proizvođača.
Izvedba lagane pregradne stijene s dvostrukom povezanom potkonstrukcijom i dva lica obložena dvostrukim gipskartonskim vodootpornim pločama (zelene ploče H2) i međuprostorom za prolaz instalacija
- dodatne nosive elemente u konstrukciji stijena postaviti za ugradnju namještaja ili uređaja na stijenu.
- dodatne nosive elemente u konstrukciji stijena postaviti za učvršćenje instalacija u stijeni (ventilacija, vodovod, kanalizacija, plin, elektrika i sl.)
Rad na visini do 3,50 m 
Karakteristike stijene :
- debljina stijene: 22 cm
- vatrootpornost: nema zahtjeva
- nosivi profil:  UW 75 i CW 75.  
- obloga:  gipskartonske ploče tip H2 - 2x2x12,5 mm obostrano, reakcije na požar A2-s1, d0.
- ispuna: mineralna vuna 60 kg/m3, d= 3 + 3 cm.
- zvučna izolacija: Rw= 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</si>
  <si>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Instalacijska stijena debljine 26 cm (oznaka Z19 u nacrtima)
Tipski sistem stijena renomiranog proizvođača.
Izvedba lagane pregradne stijene s dvostrukom povezanom potkonstrukcijom i dva lica obložena dvostrukim gipskartonskim vodootpornim pločama (zelene ploče H2) i međuprostorom za prolaz instalacija
- dodatne nosive elemente u konstrukciji stijena postaviti za ugradnju namještaja ili uređaja na stijenu.
- dodatne nosive elemente u konstrukciji stijena postaviti za učvršćenje instalacija u stijeni (ventilacija, vodovod, kanalizacija, plin, elektrika i sl.)
Rad na visini do 3,50 m 
Karakteristike stijene :
- debljina stijene: 26 cm
- vatrootpornost: nema zahtjeva
- nosivi profil:  UW 75 i CW 75.  
- obloga:  gipskartonske ploče tip H2 - 2x2x12,5 mm obostrano, reakcije na požar A2-s1, d0.
- ispuna: mineralna vuna 60 kg/m3, d= 3 + 3 cm.
- zvučna izolacija: Rw= 51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</si>
  <si>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Obloga instalacijskog parapeta iza sanitarnih uređaja (umivaonik, WC i sl.) - (oznaka Zp u nacrtima)
Tipski sustav za predzidnu ugradnju renomiranog proizvođača.
Obloge se postavljaju tako da skrivaju vodove instalacija i ugradne sanitarne uređaje i da ih dijele od okolnog prostora
Dodatni nosivi elementi u konstrukciji obloge, postavljaju se po potrebi, za učvršćenje instalacija i sanitarnih uređaja (vodovod,kanalizacija,elektrika i sl.) uključeno u cijenu stavke.
Rad na visini do 2,0 m 
Karakteristike obloge:
- ukupna debljina obloge: ~ 20 cm
- vatrootpornost: nema zahtjeva
- nosivi profil:  UW 75 i CW 75.
- obloga:  gipskartonske ploče tip H2 - 2x12,5 mm izvana (prema prostoru), uključivo oblogu s gornje strane, ploče reakcije na požar A2-s1, d0.
- ispuna: mineralna vuna 60 kg/m3, d= 5 cm.
- zvučna izolacija: Rw= 45 dB
- obrada površine: K2 standardna
Stavka uključuje i izvedbu temeljnog premaza za izjednačavanje upojnosti podloge na površine zidova koji se oblažu ker. pločicama i sl, strogo prema uputama proizvođača.
Obračun po jednostranoj površini obloge</t>
  </si>
  <si>
    <t>Obloge instalacijskih vodova gipskartonskim pločama (oznaka Zi u nacrtima)
Tipski sistem stijena renomiranog proizvođača.
Jednostruka konstrukcija, jednostrana dvoslojna obloga.
Rad na visini do 3,50 m 
Karakteristike obloge:
- debljina obloge:  7,5 cm
- vatrootpornost: nema zahtjeva
- nosivi profil:  CW 50.
- obloga:  gipskartonske ploče tip H2 - 2x12.5 mm jednostrano, reakcije na požar A2-s1, d0.
- ispuna: mineralna vuna 60 kg/m3, d= 5,00 cm.
- zvučna izolacija: Rw= 45 dB
- obrada površine: K2 standardna
Obračun po jednostranoj površini kompletno dovršene obloge.</t>
  </si>
  <si>
    <t>7.23</t>
  </si>
  <si>
    <t>Obloga zidova gipskartonskim pločama - postavljanjem u podkonstrukciju.
Tipski sistem stijena renomiranog proizvođača.
GK ploče se postavljaju neposredno na površinu zidova i, eventualno, parnu branu. 
Zidne obloge sastoje se od metalne potkonstrukcije CD/UD profila pričvršćenih direktnim ovjesom s jednostranom, dvostrukom oblogom iz GK ploča.
GK ploče se na profile pričvršćuju vijcima na razmacima od 20 do 25 cm.
Spojevi među pločama obrađuju odgovarajućim gips-punilom, bandažiraju se i gletaju do potpune glatkoće površine, spremne za bojanje.
Bridovi se ojačavaju umetanjem tipskih metalnih perforiranih traka i  L-profila.
Rad na visini do 3,50 m
Karakteristike obloge :
- debljina obloge: do 7,5 cm
- vatrootpornost: nema
- nosivi profil:  CD/UD profili na razmacima od 60 cm
- obloga:  gipskartonske ploče tip A - 2x12,5 mm jednostrano, reakcije na požar A2-s1, d0.
- ispuna: mineralna vuna 5 cm.
- zvučna izolacija: neodređena
- obrada površine: K2 standardna
Obračun po jednostranoj površini kompletno dovršene obloge (uključivo potrebnu parnu branu)</t>
  </si>
  <si>
    <t>Obloga središnjeg čeličnog stubišta u podgledu gipskartonskim pločama - postavljanjem u podkonstrukciju.
Tipski sistem stijena renomiranog proizvođača.
Zidne obloge sastoje se od metalne potkonstrukcije CD/UD profila pričvršćenih direktnim ovjesom s jednostranom, dvostrukom oblogom iz GK ploča.
GK ploče se na profile pričvršćuju vijcima na razmacima od 20 do 25 cm.
Spojevi među pločama obrađuju odgovarajućim gips-punilom, bandažiraju se i gletaju do potpune glatkoće površine, spremne za bojanje.
Bridovi se ojačavaju umetanjem tipskih metalnih perforiranih traka i  L-profila.
Rad na visini do 3,50 m
Karakteristike obloge :
- debljina obloge: do 7,5 cm
- vatrootpornost: nema
- nosivi profil:  CD/UD profili na razmacima od 60 cm
- obloga:  gipskartonske ploče tip A - 2x12,5 mm jednostrano, reakcije na požar A2-s1, d0.
- ispuna: nema
- zvučna izolacija: neodređena
- obrada površine: K2 standardna
Obračun po jednostranoj površini kompletno dovršene obloge.</t>
  </si>
  <si>
    <t>Obloge zidova i stijena gipskartonskim pločama. 
Tipski sistem stijena renomiranog proizvođača.
Jednostruka samostojeća konstrukcija, jednostrana dvoslojna obloga.
Rad na visini do 3,50 m
Karakteristike obloge :
- debljina obloge:  ~10,0 cm
- vatrootpornost : nema zahtjeva
- nosivi profil: CW 75.
- obloga:  gipskartonske ploče tip H2 - 2x12,5 mm jednostrano, reakcije na požar A2-s1, d0.
- ispuna: mineralna vuna 60 kg/m3, d= 5,00 cm.
- zvučna izolacija: neodređena
- obrada površine: K2 standardna
Obračun po jednostranoj površini kompletno dovršene obloge.</t>
  </si>
  <si>
    <t>Obloge zidova i stijena gipskartonskim pločama. 
Tipski sistem stijena renomiranog proizvođača.
Jednostruka samostojeća konstrukcija, jednostrana dvoslojna obloga.
Rad na visini do 3,50 m
Karakteristike obloge :
- debljina obloge:  ~9,0 cm
- vatrootpornost : 90 minuta
- nosivi profil: CW 50.
- obloga:  gipskartonske ploče tip: masivna ploča DF - 2x20 mm jednostrano, reakcije na požar A2-s1, d0.
- ispuna: mineralna vuna 60 kg/m3, d= 5,00 cm.
- zvučna izolacija: neodređena
- obrada površine: K2 standardna
Obračun po jednostranoj površini kompletno dovršene obloge.</t>
  </si>
  <si>
    <t>Univerzalni nosač za jednostrane terete u GK stijeni.
Nosač iz višeslojne ukočene ploče, skriven je u stijeni i povezan s potkonstukcijom.
Tipski sistem stijena renomiranih proizvođača.
Uključivo  izradu radioničke dokumentacije, dobavu,izradu i ugradnju nosača, sav osnovni,pomoćni,spojni i pričvrsni materijal.
konstrukcija : ukočena ploča, širine 30 cm, d=23 mm, za osni razmak : max. 62,5 cm
Obračun po komadu.</t>
  </si>
  <si>
    <t>Obloge vanjskih čeličnih stupova, greda i linijskih nosača vlaknastocementim pločama na 3. i 4. katu.
Tipski sistem stijena renomiranih proizvođača.
Jednostrana dvoslojna obloga
Rad na visini do 3,50 m.
Karakteristike obloge :
- debljina obloge : 3,0 cm
- vatrootpornost : nema
- nosivi profil : nema
- spajanje ploča vrši se čeličnim klamicama na čelnim stranama s razmakom od maksimalno 100 mm
- obloga : trake iz gk ploča  2x15 mm
- ispuna : nema
- zvučna izolacija : neodređena
- obrada površine : K2 standardna
Obračun po jednostranoj površini kompletno dovršene obloge.</t>
  </si>
  <si>
    <t>Dobava, prijevoz i ugradnja OSB ploča d=18 mm kao podloge za postavu mineralne vune na donjem vanjskom dijelu zida 3.kata. U cijenu uračunata sva potrebna spojna sredstva.</t>
  </si>
  <si>
    <t>Dobava, prijevoz i ugradnja OSB ploča d=18 mm. Ploče se postavljaju s unutarnje strane mineralne vune na fasadi 4. kata. Na OSB ploče lijepe se ploče gipskartona. Obračun po m2 ugrađenih ploča. U cijenu uračunata sva potrebna spojna sredstva.</t>
  </si>
  <si>
    <t>Dobava, prijevoz i ugradnja OSB ploča d=22 mm. Ploče se postavljaju s unutarnje strane fasadnih sendvič panela za prihvat hidroizolacije na fasadi. S unutarnje strane pričvrščuje se hidroizolacije, s vanjske sendvič paneli.  Ploče se pričvršćuju se na čeličnu konstrukciju. Obračun po m2 ugrađenih ploča. U cijenu uračunata sva potrebna spojna sredstva.</t>
  </si>
  <si>
    <t>Dobava, prijevoz i ugradnja OSB ploča d=22 mm. Ploče se postavljaju na mjestima dilatacija. S obje strane ploča pričvršćuje se toplinska izolacija između novih prostora i postojećih prostora. Obračun po m2 ugrađenih ploča. U cijenu uračunata sva potrebna spojna sredstva.</t>
  </si>
  <si>
    <t>Dobava, prijevoz i ugradnja OSB ploča d=22 mm. Ploče se postavljaju na mjestima opšava ravnog neprohodnog krova. Na ploče se pričvršćuje toplinska izolacija. Ploče se pričvršćuju na čeličnu konstrukciju.Obračun po m2 ugrađenih ploča. U cijenu uračunata sva potrebna spojna sredstva.</t>
  </si>
  <si>
    <t>Dobava, prijevoz i ugradnja OSB ploča d=18 mm. Ploče se postavljaju na mjestima opšava postojećeg vijenca na trećem katu. Na ploče se pričvršćuje limeni opšav i žlijeb za odvodnju oborinske vode s fasade. Ploče se pričvršćuju na postojeći ab vijenac i novu ab ploču trećeg kata s potrebnim spojnim sredstvima. Obračun po m2 ugrađenih ploča. U cijenu uračunata sva potrebna spojna sredstva.</t>
  </si>
  <si>
    <t>Izrada, dobava i ugradnja "kadica" od punog lima za nagazne plohe stubišta i leđišta stuba (glavno stubište). U "kadicu" se izlijeva beton debljine 4 cm na koji se stavlja granitna ploča nagazne plohe u jednom komadu. Limeni elementi se učvršćuju za čelično stubište pocinčanim vijcima. Dimenzije "kadice" su 145/33/7 cm. Obračun po komadu kompletne izvedbe.</t>
  </si>
  <si>
    <t>Izrada, dobava i ugradnja gazišta i leđišta za stube (u propusniku 2 prostora za izolaciju) od punog lima. Lim se savija u Z s tim da je kut pregiba zaobljen. 
Širina elementa je 115 cm.
Širina gazišta u Z-elementu je 28 cm, širina leđišta je 16,75 cm (razvijena širina lima je cca 50 cm)
Preko punog lima postavljaju se trake PVC-a kao završna obloga stubišta. 
Rubovi gazišta zaštičeni tipskim L-profilima. Limeni elementi se učvršćuju za čelično stubište pocinčanim vijcima. 
Obračun po kom L kompleta (gazište+leđište) kompletne izvedbe.</t>
  </si>
  <si>
    <t>Hidroizolacija fasade ispod sendvič panela TPO folijom. Hidroizolacija se vijcima pričvršćuje vertikalno na OSB ploče koje se nalaze između hidroizolacije i sendvič-panela, izlazi ispod OSB ploče i sendvič panela i pričvršćuje se horizontalno  na postojeće ravne krovove.
Uključivo dobavu, pripremu i ugradnju materijala, sav pomoćni i ptičvrsni materijal.
Obračun po m2 razvijene površine.</t>
  </si>
  <si>
    <t>Toplinska izolacija podova- pir izolacija.
Dobava materijala i ugradnja toplinske izolacije  na bazi polizocijanurata (PIR) obostrano kaširane sa slojem staklenog pletiva, tipa kao Sikatherm PIR GT , debljine  2cm. Izolacija se izvodi na ab ploči. Sve izvesti prema uputama proizvođača i tehničkim specifikacijama ponuđenog proizvoda. U cijenu uračunata i obrada svih prodora. Uključivo pripremu podloge, dobavu, transport, pripremu i polaganje obloge, sav osnovni i pomoćni materijal, alat i rad u dobrom zanatu, izrada u svemu prema uputi proizvođača materijala. Obračun po m2.</t>
  </si>
  <si>
    <t>d=2 cm</t>
  </si>
  <si>
    <t>d=3 cm</t>
  </si>
  <si>
    <t>Dobava i postava toplinske izolacije ispod stropa postojećih strojarnica na trećem katu d=5 cm. Ploče mineralne kamene vune se postavljaju ispod stropa postojećih strojarnica. Uključivo pripremu podloge, dobavu, transport, pripremu i polaganje obloge, sav osnovni i pomoćni materijal, alat i rad u dobrom zanatu, izrada u svemu prema uputi proizvođača materijala. Obračun po m2.</t>
  </si>
  <si>
    <t>Dobava i postava toplinske izolacije i pe folije ispod strojarske opreme na trećem katu d=10 cm. Ploče XPS-a se postavljaju na postojeće slojeve krova na trećem katu (između osi C i D) ili na novu ab ploču (između osi A i B), a na njih se postavljaju pjenasta elastična pe folija i plivajući betonski temelji za strojarsku opremu. Uključivo pripremu podloge, dobavu, transport, pripremu i polaganje obloge, sav osnovni i pomoćni materijal, alat i rad u dobrom zanatu, izrada u svemu prema uputi proizvođača materijala. Obračun po m2.</t>
  </si>
  <si>
    <t xml:space="preserve">Dobava i postava toplinske izolacije iza kontinuirane fasade d=16 cm. Ploče mineralne kamene vune se postavljaju nakon postavljanja kontinuirane fasade. Uključivo pripremu podloge, dobavu, transport, pripremu i polaganje obloge, sav osnovni i pomoćni materijal, alat i rad u dobrom zanatu, izrada u svemu prema uputi proizvođača materijala. Obračun po m2 uz odbitak otvora. </t>
  </si>
  <si>
    <t xml:space="preserve">Dobava i postava toplinske izolacije u dilataciji d=6 cm i d= 12 cm. Ploče mineralne kamene vune se postavljaju u dilataciju između stubišta i budućeg prostora odjela d=6 cm te između postojeće zgrade i budućeg prostora odjela na istoku d= 12 cm. Uključivo pripremu podloge, dobavu, transport, pripremu i polaganje obloge, sav osnovni i pomoćni materijal, alat i rad u dobrom zanatu, izrada u svemu prema uputi proizvođača materijala. Prije ugradnje potreban uvid u stvarne debljine dilatacija. Obračun po m2. </t>
  </si>
  <si>
    <t xml:space="preserve">Dobava i postava toplinske izolacije u stupove u osi A na fasadi 3.kata. Debljina d=10 cm. Ploče mineralne kamene vune se postavljaju u stupove.  Uključivo pripremu podloge, dobavu, transport, pripremu i polaganje obloge, sav osnovni i pomoćni materijal, alat i rad u dobrom zanatu, izrada u svemu prema uputi proizvođača materijala. Obračun po m2. </t>
  </si>
  <si>
    <t xml:space="preserve">Dobava i postava paronepropusnog Al lima s unutarnje strane kontinuirane fasade. Lim se postavlja na mineralnu vunu, a prije postave osb-ploča i knaufa s unutarnje strane fasade. Uključivo pripremu podloge, dobavu, transport, pripremu i postavljanje, sav pričvrsni, osnovni i pomoćni materijal, alat i rad u dobrom zanatu, izrada u svemu prema uputi proizvođača materijala. Računato uz odbijanje otvora. Obračun po m2. </t>
  </si>
  <si>
    <t xml:space="preserve">Gletanje stropova obloženim pločama mineralne vune u novim tehničkim prostorima i postojećim strojarnicama, masom za gletanje te priprema za završno bojanje, s prethodnom pripremom podloge, uključivo rabiciranje spojeva različitih materijala. Radna skela za rad do 3,4 m visine u cijeni. Obračun po m2 ogletanih površina. </t>
  </si>
  <si>
    <t>Zidarska ugradnja vanjskih i unutarnjih protupožarnih stavki u postojeće i nove zidane zidove.
Uključena obrada špaleta, sva potrebna kitanja, glazure i sl. do potpune gotovosti okolne špalete.</t>
  </si>
  <si>
    <t>Zidarska ugradnja aluminijskih, bravarskih i pvc stavki u postojeće i nove zidane zidove.
Vanjske bravarske i aluminijske stavke, vanjski pvc prozori.
Uključena obrada špaleta, sva potrebna kitanja, glazure i sl. do potpune gotovosti okolne špalete.</t>
  </si>
  <si>
    <t>Dobava i ugradnja miniziranog “L” profila 20/20/4 mm  na sudaru poda i praga vratiju,  između različitih vrsta i visina podova. Obračun po m'.</t>
  </si>
  <si>
    <t>Zidarska priprema za ugradnju raznih ormarića za instalacije u zidove (zidni hidranti, ormari za medicinske plinove).
Obrada špaleta.
Pomoć pri ugradnji i učvršćenju ormarića 
Ormariće daje izvođač instalacija.
Uključivo dobavu, pripremu i ugradnju materijala, sav rad i alat, potrebne pokretne skele i podeste za rad. Obračun po komadu ugrađenog ormara.</t>
  </si>
  <si>
    <t>Krpanje usjeka u zidu iz porobetona i betona, a nakon postavljanja instalacija.
Produžni cementni mort M-50 (1:2:6 ).
Komadi porobetona (eventualno).
Uključivo dobavu, pripremu i ugradnju materijala, sav rad i alat, potrebne pokretne skele.
Visina rada do 4,20 m.
Obračun po m1 prosječno velikog usjeka.</t>
  </si>
  <si>
    <t>Zazidavanje postojećeg otvora na 4. katu (prozora "češlja" u osi C/14). Izvesti blokovima od porobetona. U stavku uključena i demontaža postojećeg otvora i odvoz na deponij. Žbukanje i gletanje u stavci 4.1 i 4.2. Sve ostalo prema posebnim uvjetima za zidarske radove. Obračun po m2.</t>
  </si>
  <si>
    <t>ZIDARSKI RADOVI UKUPNO</t>
  </si>
  <si>
    <t>4.12.</t>
  </si>
  <si>
    <t>4.11.</t>
  </si>
  <si>
    <t>4.10.</t>
  </si>
  <si>
    <t>4.9.</t>
  </si>
  <si>
    <t>4.8.</t>
  </si>
  <si>
    <t>4.7.1.</t>
  </si>
  <si>
    <t>4.7.2.</t>
  </si>
  <si>
    <t>4.7.</t>
  </si>
  <si>
    <t>4.6.</t>
  </si>
  <si>
    <r>
      <t>m</t>
    </r>
    <r>
      <rPr>
        <vertAlign val="superscript"/>
        <sz val="9"/>
        <rFont val="Arial"/>
        <family val="2"/>
      </rPr>
      <t>2</t>
    </r>
  </si>
  <si>
    <t>4.4.</t>
  </si>
  <si>
    <t>4.5.</t>
  </si>
  <si>
    <t>4.2.</t>
  </si>
  <si>
    <t>4.3.</t>
  </si>
  <si>
    <t>4.1.</t>
  </si>
  <si>
    <t>ARMIRANOBETONSKI I TESARSKI RADOVI</t>
  </si>
  <si>
    <t>ARMIRANOBETONSKI I TESARSKI RADOVI UKUPNO</t>
  </si>
  <si>
    <t xml:space="preserve">Beton </t>
  </si>
  <si>
    <t>Armatura</t>
  </si>
  <si>
    <t>Oplata</t>
  </si>
  <si>
    <t>d=6 cm</t>
  </si>
  <si>
    <t>d=12 cm</t>
  </si>
  <si>
    <r>
      <t>Zaštita toplinske i zvučne izolacije PE-folijom.
PE-folija je pjenasta elastična folija s ΔLw</t>
    </r>
    <r>
      <rPr>
        <sz val="9"/>
        <color rgb="FF000000"/>
        <rFont val="Calibri"/>
        <family val="2"/>
        <charset val="238"/>
      </rPr>
      <t>≥</t>
    </r>
    <r>
      <rPr>
        <sz val="9"/>
        <color rgb="FF000000"/>
        <rFont val="Arial"/>
        <family val="2"/>
        <charset val="238"/>
      </rPr>
      <t>20 dB u dva sloja 2x0,5 cm. Uključivo propisane preklope na sastavima traka PE folije, povijanje traka uz bridove, istake i sl., propisano učvršćenje traka folije. Obračun po m2  izvedene zaštite izolacije.</t>
    </r>
  </si>
  <si>
    <t>5.1.</t>
  </si>
  <si>
    <t>5.2.</t>
  </si>
  <si>
    <t>5.3.</t>
  </si>
  <si>
    <t>5.4.</t>
  </si>
  <si>
    <t>5.5.</t>
  </si>
  <si>
    <t>5.6.</t>
  </si>
  <si>
    <t>5.7.</t>
  </si>
  <si>
    <t>5.8.</t>
  </si>
  <si>
    <t>5.9.</t>
  </si>
  <si>
    <t>5.10.</t>
  </si>
  <si>
    <t>5.9.1.</t>
  </si>
  <si>
    <t>5.9.2.</t>
  </si>
  <si>
    <t>5.4.1.</t>
  </si>
  <si>
    <t>5.4.2.</t>
  </si>
  <si>
    <t>5.12.</t>
  </si>
  <si>
    <t>5.11.</t>
  </si>
  <si>
    <t>IZOLATERSKI RADOVI UKUPNO</t>
  </si>
  <si>
    <t>LIMARSKI RADOVI UKUPNO</t>
  </si>
  <si>
    <t>6.7.</t>
  </si>
  <si>
    <t>6.6.</t>
  </si>
  <si>
    <t>6.5.</t>
  </si>
  <si>
    <t>6.4.</t>
  </si>
  <si>
    <t>6.3.</t>
  </si>
  <si>
    <t>6.2.</t>
  </si>
  <si>
    <t>6.1.</t>
  </si>
  <si>
    <t>VIDEONADZOR I VATRODOJAVA UKUPNO</t>
  </si>
  <si>
    <t>Protupožarno brtvljenje minimalne vatrootpornosti 90 min na prolazu kabela između požarnih sektora sa svim potrebnim materijalom.</t>
  </si>
  <si>
    <t>Ugradnja elemenata u strop, prema odgovarajućim projektima instalacija, uključivo izmjeru, izrezivanje otvora i eventualno potrebna ojačanja u nosivoj konstrukciji stropa, prema detalju proizvođača.
Bušenje rupa za prolaz raznih vodova instalacija uskladiti na gradilištu.
Opis "friza" iz punog gips-kartonskog stropa :
Puni spušteni strop iz gipskartonskih ploča.
Tipski sistem stropova renomiranog proizvođača.
Dolazi uz rub rasterskog stropa, do zida prostorije
Tipska nosiva  konstrukcija iz limenih pocinčanih profila i vješaljki,  zavješena o nosivu arm.bet.stropnu ploču.
Bandažiranje i kitanje spojeva ploča,do potpune glatkoće.
Ugradnja elemenata u strop, prema odgovarajućim projektima instalacija, uključivo izmjeru, izrezivanje otvora i eventualno potrebna ojačanja u nosivoj konstrukciji stropa, prema detalju proizvođača.
Bušenje rupa za prolaz raznih vodova instalacija uskladiti na gradilištu.
Gips-kartonski strop spaja se s rasterskim stropom bez vidljive potkonstrukcije.
Karakteristike stropa:
- sistem:  jednostruka obloga gipskartonskim pločama
- potkonstrukcija UA/CD profili
- obloga: gipskartonske ploče tip A- 1x15 mm, reakcije na požar A2-s1, d0 
Vatrootpornost: negoriv (A2).      
Obrada površine:  K2 standardna.</t>
  </si>
  <si>
    <t>Uključivo izradu radioničke dokumentacije, dobavu, izradu i ugradnju stropa, sav osnovni, pomoćni, spojni i pričvrsni materijal, potrebne pokretne skele.
Obračun po površini ugrađenog stropa, bez obzira na veličinu prostorije. Visina rada: do 3,0 m.</t>
  </si>
  <si>
    <t>7.2.1.</t>
  </si>
  <si>
    <t>7.2.2.</t>
  </si>
  <si>
    <t>7.2.3.</t>
  </si>
  <si>
    <t xml:space="preserve">Gips-kartonski strop "friz"                             
         </t>
  </si>
  <si>
    <t>Profil za spoj s gipsanom pasicom</t>
  </si>
  <si>
    <t xml:space="preserve">Rasterski strop                                                   </t>
  </si>
  <si>
    <t>7.3.1.</t>
  </si>
  <si>
    <t>7.3.2.</t>
  </si>
  <si>
    <t>7.3.3.</t>
  </si>
  <si>
    <t>7.6.</t>
  </si>
  <si>
    <t>7.5.</t>
  </si>
  <si>
    <t>7.4.</t>
  </si>
  <si>
    <t>7.7.</t>
  </si>
  <si>
    <t>7.7.1.</t>
  </si>
  <si>
    <t>7.7.2.</t>
  </si>
  <si>
    <t>7.7.3.</t>
  </si>
  <si>
    <t>7.8.</t>
  </si>
  <si>
    <t>7.8.1.</t>
  </si>
  <si>
    <t>7.8.2.</t>
  </si>
  <si>
    <t>7.8.3.</t>
  </si>
  <si>
    <t>7.8.4.</t>
  </si>
  <si>
    <t>7.9.</t>
  </si>
  <si>
    <t>7.10.</t>
  </si>
  <si>
    <t>7.11.</t>
  </si>
  <si>
    <t>7.12.</t>
  </si>
  <si>
    <t>7.13.</t>
  </si>
  <si>
    <t>7.14.</t>
  </si>
  <si>
    <t>7.15.</t>
  </si>
  <si>
    <t>7.16.</t>
  </si>
  <si>
    <t>7.17.</t>
  </si>
  <si>
    <t>7.18.</t>
  </si>
  <si>
    <t>7.19.</t>
  </si>
  <si>
    <t>7.20.</t>
  </si>
  <si>
    <t>7.21.</t>
  </si>
  <si>
    <t>7.22.</t>
  </si>
  <si>
    <t>7.24.</t>
  </si>
  <si>
    <t>7.25.</t>
  </si>
  <si>
    <t>Lagane obloge čeličnih stupova gipskartonskim pločama na 4. katu.
Tipski sistem stijena renomiranih proizvođača.
Jednostrana jednoslojna obloga
Rad na visini do 3,50 m.
Karakteristike obloge :
- debljina obloge : 1,5 cm
- vatrootpornost : nema zahtjeva
- nosivi profil : nema
- spajanje ploča vrši se čeličnim klamicama na čelnim stranama s razmakom od maksimalno 100 mm
- obloga : trake iz gk ploča  1x15 mm
- ispuna : nema
- zvučna izolacija : neodređena
- obrada površine : K2 standardna
Obračun po jednostranoj površini kompletno dovršene obloge.</t>
  </si>
  <si>
    <t>Lagane obloge čeličnih stupova gipskartonskim pločama na 4. katu na granicama požarnih sektora.
Tipski sistem stijena renomiranih proizvođača.
Jednostrana jednoslojna obloga
Rad na visini do 3,50 m.
Karakteristike obloge :
- debljina obloge : 3,0 cm
- vatrootpornost : 90 minuta
- nosivi profil : nema
- spajanje ploča vrši se čeličnim klamicama na čelnim stranama s razmakom od maksimalno 100 mm
- obloga : trake iz gk ploča  1x15 mm
- ispuna : nema
- zvučna izolacija : neodređena
- obrada površine : K2 standardna
Obračun po jednostranoj površini kompletno dovršene obloge.</t>
  </si>
  <si>
    <t>Obloga zidova gipskartonskim pločama - lijepljenjem.
Obloge se postavljaju na OSB ploče s unutarnjih strana fasadnih zidova 4. kata.
Tipski sistem stijena renomiranog proizvođača.
GK ploče se lijepe neposredno na OSB ploče. Ovisno o stanju podloge ploče se lijepe tankoslojno ili preko tzv. pogača.
Spojevi među pločama obrađuju odgovarajućim gips-punilom, bandažiraju se i gletaju do potpune glatkoće površine, spremne za bojanje.
Bridovi se ojačavaju umetanjem tipskih metalnih perforiranih traka i  L-profila.
Rad na visini do 3,50 m
Karakteristike obloge :
- debljina obloge: 1,25 cm
- vatrootpornost: nema zahtjeva
- nosivi profil:  nema
- obloga:  gipskartonske ploče tip A - 1x12,5 mm jednostrano, reakcije na požar A2-s1, d0.
- ispuna: nema
- zvučna izolacija: neodređena
- obrada površine: K2 standardna
Obračun po jednostranoj površini kompletno dovršene obloge.</t>
  </si>
  <si>
    <t>7.26.</t>
  </si>
  <si>
    <t>7.27.</t>
  </si>
  <si>
    <t>7.28.</t>
  </si>
  <si>
    <t>7.29.</t>
  </si>
  <si>
    <t>7.30.</t>
  </si>
  <si>
    <t>7.31.</t>
  </si>
  <si>
    <t>7.32.</t>
  </si>
  <si>
    <t>Izvedba niša u gipskartonskim zidovima za ugradnju raznih ormarića (npr. hidrantski ormarići, razvodni ormarići, ormarići za medicinske plinove i sl.). 
Bridovi se ojačavaju umetanjem tipskih metalnih perforiranih traka i  L-profila.
Materijal istovjetan okolnom zidu u koji se niša ugrađuje. Obračun po kom izvedene niše.</t>
  </si>
  <si>
    <t>7.33.</t>
  </si>
  <si>
    <t>7.34.</t>
  </si>
  <si>
    <t>7.35.</t>
  </si>
  <si>
    <t>7.36.</t>
  </si>
  <si>
    <t>7.37.</t>
  </si>
  <si>
    <t>7.38.</t>
  </si>
  <si>
    <t>7.39.</t>
  </si>
  <si>
    <t>GISPSKARTONSKI RADOVI UKUPNO</t>
  </si>
  <si>
    <t>Lagane obloge čeličnih greda i linijskih nosača HEA 200 gipskartonskim pločama na 3. katu.
Tipski sistem stijena renomiranih proizvođača.
Jednostrana jednoslojna obloga
Rad na visini do 3,50 m.
Karakteristike obloge :
- debljina obloge : 2,5 cm
- vatrootpornost : 60 minuta
- nosivi profil : nema
- spajanje ploča vrši se čeličnim klamicama na čelnim stranama s razmakom od maksimalno 100 mm
- obloga : trake iz Fireboard ploča  1x20 mm
- ispuna : nema
- zvučna izolacija : neodređena
- obrada površine : K2 standardna
Obračun po jednostranoj površini kompletno dovršene obloge.</t>
  </si>
  <si>
    <t>Lagane obloge čeličnih stupova, greda i linijskih nosača HEB 220 gipskartonskim pločama na 3. katu.
Tipski sistem stijena renomiranih proizvođača.
Jednostrana jednoslojna obloga
Rad na visini do 3,50 m.
Karakteristike obloge :
- debljina obloge : 2,0 cm
- vatrootpornost : 60 minuta
- nosivi profil : nema
- spajanje ploča vrši se čeličnim klamicama na čelnim stranama s razmakom od maksimalno 100 mm
- obloga : trake iz Fireboard ploča  1x20 mm
- ispuna : nema
- zvučna izolacija : neodređena
- obrada površine : K2 standardna
Obračun po jednostranoj površini kompletno dovršene obloge.</t>
  </si>
  <si>
    <t>- širina role : 200 cm</t>
  </si>
  <si>
    <t>- protukliznost prema BGR 181: R9</t>
  </si>
  <si>
    <t>8.1.</t>
  </si>
  <si>
    <t>8.2.</t>
  </si>
  <si>
    <t>8.3.</t>
  </si>
  <si>
    <t>8.4.</t>
  </si>
  <si>
    <t>8.3.1.</t>
  </si>
  <si>
    <t>8.3.2.</t>
  </si>
  <si>
    <t>8.3.3.</t>
  </si>
  <si>
    <t>8.3.4.</t>
  </si>
  <si>
    <t>PODOPOLAGAĆKI RADOVI UKUPNO</t>
  </si>
  <si>
    <t>9.1.</t>
  </si>
  <si>
    <t>9.6.</t>
  </si>
  <si>
    <t>9.6.1.</t>
  </si>
  <si>
    <t>9.6.2.</t>
  </si>
  <si>
    <t>9.6.3.</t>
  </si>
  <si>
    <t>9.6.4.</t>
  </si>
  <si>
    <t>9.5.</t>
  </si>
  <si>
    <t>9.4.</t>
  </si>
  <si>
    <t>9.3.</t>
  </si>
  <si>
    <t>9.2.</t>
  </si>
  <si>
    <t>KERAMIČARSKI RADOVI UKUPNO</t>
  </si>
  <si>
    <t>- otpornost na svjetlo: ≥7</t>
  </si>
  <si>
    <t>- omogucava laku reparaciju u slucaju potrebe</t>
  </si>
  <si>
    <t>- certifikat: CE, atest vatrootpornosti</t>
  </si>
  <si>
    <t>- trajno antistatična</t>
  </si>
  <si>
    <t>- ne podrzava razmnozavanje bakterija</t>
  </si>
  <si>
    <t>- iznimna otpornost na kemikalije</t>
  </si>
  <si>
    <t>- površinska zaštita : PU Sheild (easy care)</t>
  </si>
  <si>
    <t>10.1.</t>
  </si>
  <si>
    <t>10.1.1.</t>
  </si>
  <si>
    <t>10.1.2.</t>
  </si>
  <si>
    <t>Zapadno stubište</t>
  </si>
  <si>
    <t>Središnje stubište</t>
  </si>
  <si>
    <t>10.7.1.</t>
  </si>
  <si>
    <t>10.7.2.</t>
  </si>
  <si>
    <t>10.6.</t>
  </si>
  <si>
    <t>10.7.</t>
  </si>
  <si>
    <t>10.8.</t>
  </si>
  <si>
    <t>10.5.</t>
  </si>
  <si>
    <t>10.4.</t>
  </si>
  <si>
    <t>10.2.</t>
  </si>
  <si>
    <t>10.3.</t>
  </si>
  <si>
    <t>Zidovi</t>
  </si>
  <si>
    <t>Stropovi</t>
  </si>
  <si>
    <t>15.16.</t>
  </si>
  <si>
    <t>15.14.</t>
  </si>
  <si>
    <t>15.13.</t>
  </si>
  <si>
    <t>15.12.</t>
  </si>
  <si>
    <t>15.11.</t>
  </si>
  <si>
    <t>15.10.</t>
  </si>
  <si>
    <t>15.9.</t>
  </si>
  <si>
    <t>15.8.</t>
  </si>
  <si>
    <t>15.7.</t>
  </si>
  <si>
    <t>15.6.</t>
  </si>
  <si>
    <t>15.5.</t>
  </si>
  <si>
    <t>15.4.</t>
  </si>
  <si>
    <t>15.3.</t>
  </si>
  <si>
    <t>15.2.</t>
  </si>
  <si>
    <t>ČISTI PROSTORI UKUPNO</t>
  </si>
  <si>
    <t>13.1.</t>
  </si>
  <si>
    <t>13.2.</t>
  </si>
  <si>
    <t>FASADERSKI RADOVI UKUPNO</t>
  </si>
  <si>
    <t>PRIPREMNI RADOVI</t>
  </si>
  <si>
    <t>Izrada usjeka u zidu iz porobetona i betona za polaganje instalacija. Horizontalni i vertikalni usjeci. Uključuje sve potrebne pokretne skele i podeste za rad, sva osiguranja i podupiranja, vodoravni i okomiti prijenos otpadnog materijala s odlaganjem na gradilišno odlagalište.
Visina rada do 4,50 m. Obračun po m' usjeka.</t>
  </si>
  <si>
    <t>Pregradna stijena debljine 15,00 cm (oznaka Z10 u nacrtima)
Tipski sistem stijena renomiranog proizvođača.
Jednostruka konstrukcija, obostrana troslojna obloga.
Rad na visini do 3,50 m
Karakteristike stijene:
- debljina stijene:  15,00 cm
- vatrootpornost: EI 90 (na granicama požarnih sektora).
- nosivi profili:  UW 75 i CW 75.
- obloga:  gipskartonske ploče tip DF - 3x12,5 mm prema hodniku obostrano, reakcije na požar A2-s1, d0.
- ispuna: mineralna vuna 60 kg/m3, d= 4,00 cm.
- obrada površine: K2 standardna
Stavka uključuje i izvedbu temeljnog premaza za izjednačavanje upojnosti podloge na površine zidova koji se oblažu ker. pločicama i sl, strogo prema uputama proizvođača.
Obračun po jednostranoj površini kompletno dovršene stijene.</t>
  </si>
  <si>
    <t>Pregradna stijena debljine 12,50 cm (oznaka Z11 u nacrtima)
Tipski sistem stijena renomiranog proizvođača.
Jednostruka konstrukcija, obostrana dvoslojna obloga.
Rad na visini do 3,50 m
Karakteristike stijene:
- debljina stijene:  12,5 cm
- vatrootpornost: EI 30 (uz odjelni hodnik i prostorije različitih namjena).
- nosivi profili:  UW 75 i CW 75.
- obloga:  gipskartonske ploče tip A - 2x12,5 mm prema hodniku + tip H2 - 2x12,5 mm prema prostoriji, reakcije na požar A2-s1, d0.
- ispuna: mineralna vuna 60 kg/m3, d= 7,50 cm.
- zvučna izolacija: Rw=56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</si>
  <si>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Pregradna stijena debljine 12,50 cm (oznaka Z15 u nacrtima)
Tipski sistem stijena renomiranog proizvođača.
Jednostruka konstrukcija, obostrana dvoslojna obloga.
Rad na visini do 3,50 m
Karakteristike stijene:
- debljina stijene:  12,5 cm
- vatrootpornost: EI 30 (uz odjelni hodnik i prostorije različitih namjena).
- nosivi profili:  UW 75 i CW 75.
- obloga:  gipskartonske ploče tip A - 2x12,5 mm obostrano, reakcije na požar A2-s1, d0.
- ispuna: mineralna vuna 60 kg/m3, d= 5,00 cm.
- zvučna izolacija: Rw=48 dB
- obrada površine: K2 standardna
Stavka uključuje i izvedbu temeljnog premaza za izjednačavanje upojnosti podloge na površine zidova koji se oblažu ker. pločicama i sl, strogo prema uputama proizvođača.
Obračun po jednostranoj površini kompletno dovršene stijene.</t>
  </si>
  <si>
    <t>ZAVRŠNI I OSTALI RADOVI</t>
  </si>
  <si>
    <t>Specijalna vinilna zidna obloga namijenjena uporabi kao projekcijska površina i za pisanje markerom i brisanje.
Obloga se lijepi punoplošno ljepilom na pripremljenu podlogu u skladu s uputama proizvođača. Trake se mogu postaviti vodoravno ili okomito. Spojeve izvesti preklapanjem rubova traka i prorezivanjem na sredini preklopa.
Podloga mora biti ravna, čista, bez mrlja, potpuno suha, obojena jednoliko i u skladu s bojom zidne obloge, izravnata glet-masom i zidarski fino obrađena tako da kutovi budu pod 90°. Temperatura podloge mora biti min 10º C, a vlaga u građevnoj strukturi podloge ne smije prelaziti 6 %. Podlogu treba pripremiti nanošenjem predpremaza prema preporuci proizvođača. Karakteristike obloge:
- sastav: bijeli vinil s gornjim slojem otpornim na markere i bez odsjaja, na netkanoj podlozi
- uporaba: projekcijska površina, pisanje markerom i brisanje.
U prostoriji za sastanke na trećem katu.
Uključivo dobava, izrada i ugradnja, sav pomoćni i pričvrsni materijal.
Obračun po m2 površine postavljene zidne obloge.</t>
  </si>
  <si>
    <r>
      <t>m</t>
    </r>
    <r>
      <rPr>
        <vertAlign val="superscript"/>
        <sz val="9"/>
        <color theme="1"/>
        <rFont val="Arial"/>
        <family val="2"/>
        <charset val="238"/>
      </rPr>
      <t>3</t>
    </r>
  </si>
  <si>
    <t>ZAVRŠNI I OSTALI RADOVI UKUPNO</t>
  </si>
  <si>
    <t>Fiksno dvostruko ostakljenje u GK zidu - jednodjelno.
(unutarnji AL shema 6)
Zvučna izolacija: Rw = 46 dB. 
Stavka se sastoji iz:
~ tipskih aluminijskih profila.
~ uključivo tipski opšavni profil za zaštitu klupčice i svih špaleta otvora u istoj obradi; i sve potrebne brtve 
~ ostakljenje 2x dvostrukim, prozirnim, sigurnosnim, lameliranim, protupožarnim staklom, karakteristika E 30min, zvučna izolacija Rw =46 dB, debljina 66 mm
~ rolo-zastor unutar ostakljena u međuprostoru s mogućnošću kontrole tj. otvaranja/zatvaranja iz obje prostorije
~ kutija za namot rolo zavjese s otvorom za reviziju.
~ upravljanje rolo zavjesom predviđeno je motorom s dva daljinska upravljača koji se nalaze u dvije susjedne prostorije.
Ugradnja u gipskartonski zid deblj. 12,5 cm s dvostrukom oblogom obostrano.
Obračun po komadu  kompletno ugrađene stavke.
~ zidarska mjera 200/110 cm</t>
  </si>
  <si>
    <t>Fiksno dvostruko ostakljenje u GK zidu - jednodjelno.
(unutarnji AL shema 7)
Zvučna izolacija: Rw = 46 dB. 
Stavka se sastoji iz:
~ tipskih aluminijskih profila.
~ uključivo tipski opšavni profil za zaštitu klupčice i svih špaleta otvora u istoj obradi; i sve potrebne brtve 
~ ostakljenje 2x dvostrukim, prozirnim, sigurnosnim, lameliranim, protupožarnim staklom, karakteristika E 30min, zvučna izolacija Rw =46 dB, debljina 66 mm
~ rolo-zastor unutar ostakljena u međuprostoru s mogućnošću kontrole tj. otvaranja/zatvaranja iz obje prostorije
~ kutija za namot rolo zavjese s otvorom za reviziju.
~ upravljanje rolo zavjesom predviđeno je motorom s dva daljinska upravljača koji se nalaze u dvije susjedne prostorije.
Ugradnja u gipskartonski zid deblj. 12,5 cm s dvostrukom oblogom obostrano.
Obračun po komadu  kompletno ugrađene stavke~ zidarska mjera 200/65 cm</t>
  </si>
  <si>
    <t>Protupožarna jednokrilna, zaokretna, vanjska, puna vrata (loggie na 4. katu) EI2-90-C
Protupožarna stavka br. 1 
ALUMINIJSKA IZVEDBA - profili s prekinutim toplinskim mostom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 kvaka  za protupožarna vrata s vanjske strane
~ kugla s unutrašnje strane
~ elektroprihvatnik 
~ magnetni kontakt 
~ čitač beskontaktnih kartica
~ režim otvaranja vrata i kontrolu pristupa uskladiti s projektima vatrodojave, jake i slabe struje
Ugradnja u zidani zid od porobetona debljine 20 cm.
Obračun po komadu  kompletno ugrađene stavke.
Građevinski otvor: 100x220 cm.</t>
  </si>
  <si>
    <t>Protupožarna dvokrilna, zaokretna, vanjska, puna vrata. (zapadno stubište 3.kata) EI2-90-C-Sm
Protupožarna stavka br. 2
ČELIČNA IZVEDBA
Stavka se sastoji iz :
~ slijepi dovratnik
~ dovratnik
~ 2 zaokretna puna krila veličine ~120/210 cm 
~ sav okov glavnog i pomoćnog krila: 3 petlje, cilindar brava, uređaj za samozatvaranje za PP vrata, zasuni na pomoćnom krilu gore i dolje 
~ kvaka  za protupožarna vrata s odvojenim rozetama, obostrano
~ režim otvaranja vrata i kontrolu pristupa uskladiti s projektima vatrodojave, jake i slabe struje
Ugradnja u ab zid debljine 25 cm
Obračun po komadu  kompletno ugrađene stavke.
Građevinski otvor: 255x220 cm</t>
  </si>
  <si>
    <t>Protupožarna dvokrilna, zaokretna, vanjska, puna vrata (evakuacijski hodnik) EI2-30-C-Sm
Protupožarna stavka br. 3
ALUMINIJSKA IZVEDBA
Stavka se sastoji iz :
~ slijepi dovratnik
~ dovratnik
~ 2 zaokretna puna krila veličine ~90/210 cm 
~ sav okov glavnog i pomoćnog krila: 3 petlje, cilindar brava, uređaj za samozatvaranje za PP vrata, zasuni na pomoćnom krilu gore i dolje 
~ pritisna "panik" letva na oba krila u smjeru evakuacije s vanjske strane, kvaka u smjeru izlaza na glavnom krilu s unutarnje strane
~ elektroprihvatnik 
~ magnetni kontakt 
~ čitač beskontaktnih kartica
~ režim otvaranja vrata i kontrolu pristupa uskladiti s projektima vatrodojave, jake i slabe struje
Ugradnja u zidani zid od porobetona debljine 15 cm
Obračun po komadu  kompletno ugrađene stavke.
Građevinski otvor: 200x220 cm</t>
  </si>
  <si>
    <t>Protupožarna jednokrilna, zaokretna, vanjska, puna vrata (evakuacijski hodnik) EI2-30-C-Sm
Protupožarna stavka br. 4
ALUMINIJSKA IZVEDBA
Stavka se sastoji iz :
~ slijepi dovratnik
~ obuhvatnog dovratnika plastificiranog u tonu po RAL karti
~ 1 punog, zaokretnog krila plastificiranog u tonu po RAL karti
~ sav okov krila: 3 petlje, cilindar brava, uređaj za samozatvaranje za PP vrata
~ kvaka  za protupožarna vrata s vanjske strane
~ kugla s unutrašnje strane
~ elektroprihvatnik 
~ magnetni kontakt 
~ čitač beskontaktnih kartica
~ režim otvaranja vrata i kontrolu pristupa uskladiti s projektima vatrodojave, jake i slabe struje
Ugradnja u zidani zid od porobetona debljine 15 cm
Obračun po komadu  kompletno ugrađene stavke.
Građevinski otvor: 120x220 cm</t>
  </si>
  <si>
    <t>Protupožarna jednokrilna, zaokretna, vanjska, puna vrata (hodnik onkologije) EI2-30-C-Sm
Protupožarna stavka br. 5
ALUMINIJSKA IZVEDBA
Stavka se sastoji iz :
~ slijepi dovratnik
~ obuhvatnog dovratnika plastificiranog u tonu po RAL karti
~ 1 punog, zaokretnog krila plastificiranog u tonu po RAL karti
~ sav okov krila: 3 petlje, cilindar brava, uređaj za samozatvaranje za PP vrata
~ pritisna "panik" letva  u smjeru evakuacije s unutarnja strane, kvaka  s vanjske strane
~ elektroprihvatnik + interkom
~ magnetni kontakt 
~ čitač beskontaktnih kartica
~ režim otvaranja vrata i kontrolu pristupa uskladiti s projektima vatrodojave, jake i slabe struje
Ugradnja u zidani zid od porobetona debljine 20 cm
Obračun po komadu  kompletno ugrađene stavke.
Građevinski otvor: 120x220 cm</t>
  </si>
  <si>
    <t>Protupožarna jednokrilna, zaokretna, vanjska, puna vrata (tehnički prostori na 3. katu) EI2-90-C
Protupožarna stavka br. 6
ČELIČNA IZVEDBA
Stavka se sastoji iz :
~ slijepi dovratnik
~ obuhvatnog dovratnika od čeličnog toplo pocinčanog lima deb. 2mm, plastificiranog u tonu po RAL karti
~ 1 punog, zaokretnog krila od čeličnog toplo pocinčanog lima deb. 1mm, plastificiranog u tonu po RAL karti
~ ventilacijske rešetke dimenzija prema strojarskom projektu
~ sav okov krila: 3 petlje, cilindar brava, uređaj za samozatvaranje za PP vrata
~ kvaka  za protupožarna vrata s odvojenim rozetama iznutra, kugla izvana
~ magnetni kontakt na krilu
~ režim otvaranja vrata i kontrolu pristupa uskladiti s projektima vatrodojave, jake i slabe struje
Ugradnja u zidani zid od porobetona debljine 20 cm
Obračun po komadu  kompletno ugrađene stavke.
Građevinski otvor: 120x220 cm</t>
  </si>
  <si>
    <t>Protupožarna jednokrilna, zaokretna, vanjska, puna vrata (prema istočnom stubištu na 3. katu) EI2-30-C-Sm
Protupožarna stavka br. 7
ČELIČNA IZVEDBA
Stavka se sastoji iz :
~ slijepi dovratnik
~ obuhvatnog dovratnika od čeličnog toplo pocinčanog lima deb. 2mm, plastificiranog u tonu po RAL karti
~ 1 punog, zaokretnog krila od čeličnog toplo pocinčanog lima deb. 1mm, plastificiranog u tonu po RAL karti
~ sav okov krila: 3 petlje, cilindar brava, uređaj za samozatvaranje za PP vrata
~ pritisna "panik" letva na krilu u smjeru evakuacije, kugla u smjeru izlaza 
~ elektroprihvatnik 
~ magnetni kontakt 
~ čitač beskontaktnih kartica
~ režim otvaranja vrata i kontrolu pristupa uskladiti s projektima vatrodojave, jake i slabe struje
Ugradnja u postojeći zidani zid debljine 20 cm
Obračun po komadu  kompletno ugrađene stavke.
Građevinski otvor: 120x205 cm</t>
  </si>
  <si>
    <t>Protupožarna dvokrilna, zaokretna, unutarnja, djelomično ostakljena vrata (glavna ulazna na 4.katu) EI2-30-C-Sm
Protupožarna stavka br. 1 
ALUMINIJSKA IZVEDBA
Stavka se sastoji od :
~ slijepog dovratnika
~ dovratnika 
~ 2 zaokretna, djelomično ostakljena krila
~ profili dovratnika i krila izrađeni su sa završnom oblogom od tipskih aluminijskih profila ugrađenih preko nosive čelične cijevi obložene protupožarnom izolacijskom oblogom, plastificirani u tonu po RAL karti
~ sav okov glavnog krila: 3 petlje, cilindar brava, uređaj za samozatvaranje za PP vrata i fiksiranje u otvorenom položaju
~ sav okov pomoćnog krila: 3 petlje, automatski zasuni,  uređaj za samozatvaranje za PP vrata i fiksiranje u otvorenom položaju
~ pritisna "panik" letva na oba krila u smjeru evakuacije, kvaka u smjeru ulaza na glavnom krilu
~ elektroprihvatnik+ interkom
~ magnetni kontakt
~ čitač beskontaktnih kartica
~ mogućnost otvaranja od 180 stupnjeva oba krila
~ ostakljenje vatrootpornim sigurnosnim prozirnim staklom dimenzija 90/100 cm na oba krila
~ režim otvaranja vrata i kontrolu pristupa uskladiti s projektima vatrodojave, jake i slabe struje
Ugradnja u ab zid debljine 25 cm
Obračun po komadu  kompletno ugrađene stavke.
Građevinski otvor: 240x230 cm</t>
  </si>
  <si>
    <t>Protupožarna dvokrilna, zaokretna, unutarnja, djelomično ostakljena vrata s ostakljenim nadsvjetlom (na odjelnom hodniku) EI2-90-C 
Protupožarna stavka br. 2 
ALUMINIJSKA IZVEDBA
Stavka se sastoji od :
~ slijepog dovratnika
~ dovratnika 
~ 2 zaokretna, djelomično ostakljena krila,  vel.~ 115/210 cm
~ ostakljenog nadsvjetla, vel. 235/40 cm
~ profili dovratnika i krila izrađeni su sa završnom oblogom od tipskih aluminijskih profila ugrađenih preko nosive čelične cijevi obložene protupožarnom izolacijskom oblogom, plastificirani u tonu po RAL karti
~ sav okov glavnog krila: 3 petlje, cilindar brava, uređaj za samozatvaranje za PP vrata i fiksiranje u otvorenom položaju
~ sav okov pomoćnog krila: 3 petlje, automatski zasuni,  uređaj za samozatvaranje za PP vrata i fiksiranje u otvorenom položaju
~ pritisna "panik" letva na oba krila u smjeru evakuacije, kvaka u smjeru ulaza na glavnom krilu
~ režim otvaranja vrata i kontrolu pristupa uskladiti s projektima vatrodojave, jake i slabe struje
~ ostakljenje vatrootpornim sigurnosnim prozirnim staklom dimenzija 90/90 cm na oba krila
Ugradnja u gips-kartonski zid debljine 15 cm
Obračun po komadu  kompletno ugrađene stavke.
Građevinski otvor: 250x270 cm</t>
  </si>
  <si>
    <t>Protupožarna jednokrilna, zaokretna, unutarnja, puna vrata (na središnjem stubištu) EI2-30-C-Sm
Protupožarna stavka br. 3 
ALUMINIJSKA IZVEDBA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 PANIK letva za protupožarna vrata u nehrđajućoj izvedbi (u smjeru izlaza)
~ na vratima s kontrolom prolaza, kugla sa strane stubišta 
~ elektroprihvatnik 
~ magnetni kontakt 
~ čitač beskontaktnih kartica
~ režim otvaranja vrata i kontrolu pristupa uskladiti s projektima vatrodojave, jake i slabe struje
Ugradnja u gipskartonski zid debljine 15 cm.
Obračun po komadu  kompletno ugrađene stavke.
Građevinski otvor: 130x220 cm</t>
  </si>
  <si>
    <t xml:space="preserve">Protupožarna dvokrilna, zaokretna, unutarnja, djelomično ostakljena vrata (istočni ulaz u propusnik izolacije na 4.katu) s automatskim otvaranjem EI2-30-C-Sm
Protupožarna stavka br. 4
ALUMINIJSKA IZVEDBA
Stavka se sastoji od :
~ slijepog dovratnika
~ dovratnika 
~ 2 zaokretna,djelomično ostakljena krila
~ profili dovratnika i krila izrađeni su sa završnom oblogom od tipskih aluminijskih profila ugrađenih preko nosive čelične cijevi obložene protupožarnom izolacijskom oblogom, plastificirani u tonu po RAL karti
~ sav okov glavnog krila za automatsko zaokretno otvaranje: 3 petlje, cilindar brava, uređaj za samozatvaranje za PP vrata i fiksiranje u otvorenom položaju
~ sav okov pomoćnog krila za automatsko zaokretno otvaranje: 3 petlje, automatski zasuni,  uređaj za samozatvaranje za PP vrata i fiksiranje u otvorenom položaju
~ pritisna "panik" letva na oba krila u smjeru evakuacije, kvaka u smjeru ulaza na glavnom krilu
~ automatsko otvaranje/zatvaranje oba krila sa senzorima i tipkama
~ elektroprihvatnik+interkom
~ magnetni kontakt 
~ čitač beskontaktnih kartica
~ interlock- elektronički sistem blokade vrata
~ mogućnost otvaranja od 180 stupnjeva desnog krila
</t>
  </si>
  <si>
    <t xml:space="preserve">Protupožarna dvokrilna, zaokretna, unutarnja, djelomično ostakljena vrata (glavni ulaz na 3.katu) EI2-30-C-Sm
Protupožarna stavka br. 5 
ALUMINIJSKA IZVEDBA
Stavka se sastoji od :
~ slijepog dovratnika
~ dovratnika 
~ 2 zaokretna, djelomično ostakljena krila,  vel.~ 120/220 cm glavno krilo, vel.~ 60/220 cm pomoćno krilo
~ profili dovratnika i krila izrađeni su sa završnom oblogom od tipskih aluminijskih profila ugrađenih preko nosive čelične cijevi obložene protupožarnom izolacijskom oblogom, plastificirani u tonu po RAL karti
~ sav okov glavnog krila: 3 petlje, cilindar brava, uređaj za samozatvaranje za PP vrata i okov za fiksiranje u otvorenom položaju
~ sav okov pomoćnog krila: 3 petlje, automatski zasuni,  uređaj za samozatvaranje za PP vrata i okov za fiksiranje u otvorenom položaju
~ pritisna "panik" letva na glavnom krilu u smjeru evakuacije, kvaka u smjeru ulaza na glavnom krilu
~ elektroprihvatnik
~ magnetni kontakt 
~ čitač beskontaktnih kartica
~ mogućnost otvaranja od 180 stupnjeva lijevog krila
~ režim otvaranja vrata i kontrolu pristupa uskladiti s projektima vatrodojave, jake i slabe struje
~ ostakljenje vatrootpornim sigurnosnim prozirnim staklom 
Ugradnja u ab zid debljine 25 cm
Obračun po komadu  kompletno ugrađene stavke.
Građevinski otvor: 200x230 cm
</t>
  </si>
  <si>
    <t>Protupožarna jednokrilna, zaokretna, unutarnja, puna vrata (na prostorijama 3.kata kod evakuacijskog hodnika) EI2-90-C
Protupožarna stavka br. 6 
ALUMINIJSKA IZVEDBA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 kvaka za protupožarna vrata s odvojenim rozetama obostrano
~ režim otvaranja vrata i kontrolu pristupa uskladiti s projektima vatrodojave, jake i slabe struje
Ugradnja u gipskartonski zid debljine 15 cm,
Obračun po komadu  kompletno ugrađene stavke.
Građevinski otvor: 110x220 cm</t>
  </si>
  <si>
    <t>Protupožarna jednokrilna, zaokretna, unutarnja, puna vrata (na prostorijama 3.kata kod evakuacijskog hodnika) EI2-90-C
Protupožarna stavka br. 7 
ALUMINIJSKA IZVEDBA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 kvaka za protupožarna vrata s odvojenim rozetama obostrano
~ režim otvaranja vrata i kontrolu pristupa uskladiti s projektima vatrodojave, jake i slabe struje
Ugradnja u gipskartonski zid debljine 15 cm,
Obračun po komadu  kompletno ugrađene stavke.
Građevinski otvor: 120x220 cm</t>
  </si>
  <si>
    <t>Protupožarna jednokrilna, zaokretna, unutarnja, puna vrata (na prostorijama 3.kata između evakuacijskog hodnika i onkologije) EI2-90-C
Protupožarna stavka br. 8
ALUMINIJSKA IZVEDBA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 pritisna "panik" letva u smjeru evakuacije, kugla u smjeru ulaza na glavnom krilu
~ elektroprihvatnik+interkom
~ magnetni kontakt
~ čitač beskontaktnih kartica
~ režim otvaranja vrata i kontrolu pristupa uskladiti s projektima vatrodojave, jake i slabe struje
Ugradnja u gipskartonski zid d=15 cm,
Obračun po komadu  kompletno ugrađene stavke.
Građevinski otvor: 120x220 cm</t>
  </si>
  <si>
    <t>Protupožarna jednokrilna, zaokretna, unutarnja, puna vrata (na prostorijama 3.kata kod spoja stare i nove onkologije) EI2-90-C
Protupožarna stavka br. 9 
ALUMINIJSKA IZVEDBA
Stavka se sastoji od :
~ slijepog dovratnika
~ dovratnika 
~ 1 punog krila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i fiksiranje u otvorenom položaju
~ kvaka za protupožarna vrata s odvojenim rozetama obostrano
~ režim otvaranja vrata i kontrolu pristupa uskladiti s projektima vatrodojave, jake i slabe struje
Ugradnja u postojeći zid debljine 40 cm,
Obračun po komadu  kompletno ugrađene stavke.
Građevinski otvor: 120x220 cm</t>
  </si>
  <si>
    <t xml:space="preserve">Protupožarna jednokrilna, zaokretna, unutarnja, puna vrata (na istočnom stubištu, 3. i 4. kat) EI2-30-C-Sm
Protupožarna stavka br. 10 
ALUMINIJSKA IZVEDBA
Stavka se sastoji od :
~ slijepog dovratnika
~ profili dovratnika i krila izrađeni su sa završnom oblogom od tipskih aluminijskih profila ugrađenih preko nosive čelične cijevi obložene protupožarnom izolacijskom oblogom, plastificirani u tonu po RAL karti
~ sav okov krila: 3 petlje, cilindar brava, uređaj za samozatvaranje za PP vrata i fiksiranje u otvorenom položaju
~ PANIK letva za protupožarna vrata u nehrđajućoj izvedbi (u smjeru izlaza)
~ kvaka  za protupožarna vrata s odvojenim rozetama, u smjeru ulaza
~ režim otvaranja vrata i kontrolu pristupa uskladiti s projektima vatrodojave, jake i slabe struje
Ugradnja u PP gipskartonski zid debljine 15 cm
Obračun po komadu  kompletno ugrađene stavke.
Građevinski otvor: 130x220 cm
    </t>
  </si>
  <si>
    <t>Protupožarna dvokrilna, zaokretna, unutarnja, puna vrata (na prostorijama 3.kata kod onkologije) EI2-90-C
Protupožarna stavka br. 11 
ALUMINIJSKA IZVEDBA
Stavka se sastoji od :
~ slijepog dovratnika
~ dovratnika 
~ 1 punog krila 90/215 cm
~ 1 punog krila 60/215 cm
~ profili dovratnika i krila izrađeni su sa završnom oblogom od tipskih aluminijskih profila ugrađenih preko nosive čelične cijevi obložene protupožarnom izolacijskom oblogom, plastificirani u tonu po RAL karti
~ sav okov glavnog krila: 3 petlje, cilindar brava, uređaj za samozatvaranje za PP vrata
~ sav okov pomoćnog krila: 3 petlje, automatski zasuni,  uređaj za samozatvaranje za PP vrata
~ kvaka obostrano
~ mogućnost otvaranja od 180 stupnjeva lijevog krila
~ režim otvaranja vrata i kontrolu pristupa uskladiti s projektima vatrodojave, jake i slabe struje
Ugradnja u porobetonski zid debljine 15 cm,
Obračun po komadu  kompletno ugrađene stavke.
Građevinski otvor: 160x220 cm.</t>
  </si>
  <si>
    <t>11.1.</t>
  </si>
  <si>
    <t>11.2.</t>
  </si>
  <si>
    <t>11.3.</t>
  </si>
  <si>
    <t>11.4.</t>
  </si>
  <si>
    <t>11.5.</t>
  </si>
  <si>
    <t>11.6.</t>
  </si>
  <si>
    <t>11.7.</t>
  </si>
  <si>
    <t>11.8.</t>
  </si>
  <si>
    <t>BRAVARSKI RADOVI UKUPNO</t>
  </si>
  <si>
    <t>11.25.</t>
  </si>
  <si>
    <t>11.24.</t>
  </si>
  <si>
    <t>11.23.</t>
  </si>
  <si>
    <t>11.22.</t>
  </si>
  <si>
    <t>11.21.</t>
  </si>
  <si>
    <t>11.20.</t>
  </si>
  <si>
    <t>11.19.</t>
  </si>
  <si>
    <t>11.18.</t>
  </si>
  <si>
    <t>11.17.</t>
  </si>
  <si>
    <t>11.16.</t>
  </si>
  <si>
    <t>11.15.</t>
  </si>
  <si>
    <t>11.14.</t>
  </si>
  <si>
    <t>11.13.</t>
  </si>
  <si>
    <t>11.12.</t>
  </si>
  <si>
    <t>11.11.</t>
  </si>
  <si>
    <t>11.10.</t>
  </si>
  <si>
    <t>11.9.</t>
  </si>
  <si>
    <t>Izrada priključaka medicinskih plinova. 
SVI OSTALI PROSTORI KLINIKE SU U FUNKCIJI  -  RADOVE IZVODITI U POSEBNOM REŽIMU I DOGOVORU S NADLEŽNOM I TEHNIČKOM SLUŽBOM BOLNICE/KLINIKE.
Stavka obuhvaća:
Detektiranje cjevovoda medicinskih plinova i određivanje mjesta prikljućenja na postojeću instalaciju u dogovoru s Investitorom - tehničkom službom.
Zatvaranje sistema, zaustavljanje isporuke plinova, pražnjenje cjevovoda i propuhivanje.
Izrada spoja novopredviđenog cjevovoda na postojeću instalaciju.
Sav potreban sitnopotrošni materijal i fitinge neophodne za izradu priključka. 
Predvidivo: 
specijalne, tvrde bakrene cijevi - m 2 
spojni dijelova od bakra,  T- komad - kom 1   
specijalni zaporni ventil za medicinske plinove -kom 1            
Obračun po komplet izvedenom priključku, prema vrsti plina i dimenziji cjevovoda.</t>
  </si>
  <si>
    <t>20.1.</t>
  </si>
  <si>
    <t>20.2.</t>
  </si>
  <si>
    <t>20.2.1.</t>
  </si>
  <si>
    <t>20.2.2.</t>
  </si>
  <si>
    <t>20.2.3.</t>
  </si>
  <si>
    <t>Dobava i ugradnja specijalnih, tvrdih bakrenih cijevi za razvod medicinskih plinova, predviđene za spajanje lemljenjem. Cijevi su specijalno polirane, odmašćene i očišćene u hladnoj kvaliteti, označene ispitnim znakom, na krajevima zatvorene (zaštićene) plastičnim čepovima, iznutra ispunjene dušikom. U cijenu ponude uključivi su svi potrebni spojni dijelova od bakra, predviđeni za spajanje lemljenjem, a sastoji  se iz: cijevnih lukova, mufova, T račvi, redukcija i MS prijelaza. Materijal za spajanje lemljenjem je castolin žica od srebrne legure i castolin 1803.</t>
  </si>
  <si>
    <t>Dobava i ugradnja zaštitne izolacije ekstrudirana cijev kojoj su unutarnja i vanjska stijenka presvučene čvrstom folijom koja omogućuje jednostavno navlačenje na cijev i pruža dodatnu zaštitu za ugradnju cijevi ispod žbuke  za cijevi profila Cu Ø 8.</t>
  </si>
  <si>
    <t>Oslonci, konzole, ovjesi i ostali pribor za vođenje, oslanjanje i ovješenje cjevovoda izrađen iz tipskih elemenata, prema prethodnoj razradi i detaljnoj specifikaciji izrađenoj od strane proizvođača, što je uključeno u stavku. Kompletan materijal iz ove stavke isporučuje se na gradilište pocinčan radi zaštite od korozije.</t>
  </si>
  <si>
    <t>Razvod kisika (O2)</t>
  </si>
  <si>
    <t>20.3.</t>
  </si>
  <si>
    <t>20.3.1.</t>
  </si>
  <si>
    <t>20.3.1.1.</t>
  </si>
  <si>
    <t>20.3.1.2.</t>
  </si>
  <si>
    <t>20.3.1.3.</t>
  </si>
  <si>
    <t>20.4.</t>
  </si>
  <si>
    <t>20.5.</t>
  </si>
  <si>
    <t>20.3.2.</t>
  </si>
  <si>
    <t>20.3.3.</t>
  </si>
  <si>
    <t>20.3.4.</t>
  </si>
  <si>
    <t>20.3.5.</t>
  </si>
  <si>
    <t>20.3.6.</t>
  </si>
  <si>
    <t>Spajanje priključaka natkrevetnih jedinica i zidnih instalacijskih panela na cijevni razvod Cu za kisik O2.</t>
  </si>
  <si>
    <t>20.3.7.</t>
  </si>
  <si>
    <t>Bojanje zavara bakrenog cjevovoda bojom pogodnom za bakar uz sve potrebne predradnje (čišćenje, odmašćivanje,temeljnu podlogu). Boja bakra u spreju.</t>
  </si>
  <si>
    <t>20.4.1.</t>
  </si>
  <si>
    <t>Razvod vakuuma (V)</t>
  </si>
  <si>
    <t>Spajanje priključaka natkrevetnih jedinica i zidnih instalacijskih panela  na cijevni razvod Cu za komprimirani zrak Z5.</t>
  </si>
  <si>
    <t xml:space="preserve">Razvod komprimiranog zraka 5 bara (Z5) </t>
  </si>
  <si>
    <t>Ugradnja "podnožja" (slijepe kutije) zidne utičnice u zid, pričvršćenje i kontrolu položaja iste. U stavku uračunati sav potreban sitno potrošni materijal.</t>
  </si>
  <si>
    <t>Ugradnja "podnožja" (slijepe kutije) alarmno signalnih uređaja u zid, pričvršćenje i kontrolu položaja iste. U stavku uračunati sav potreban sitno potrošni materijal.</t>
  </si>
  <si>
    <t>Izrada prodora u zidovima za prolaz cjevovoda (do Ø 40 mm) s dobavom i ugradnjom PVC proturne cijevi Ø 32 mm. Nakon ugradnje cijevi, međuprostor ispuniti trajno elastičnim kitom.</t>
  </si>
  <si>
    <t>Pregled i ispitivanje opreme i prostora od za to ovlaštene i akreditirane tvrtke, te izdavanje zapisnika o postignutim i kvalieteti za:</t>
  </si>
  <si>
    <t>Dobava i ugradnja kontrolnog-zapornog ormara sa zapornom armaturom i mikroprocesorskim manometrima za kontrolu tlaka (nad-tlaka i pod-tlaka), prema HR EN ISO 7396 ili jednakovrijedno za podžbuknu ugradnju, a sastoji se od: 
- ugradbenog dijela od nehrđajućeg lima sa elementom za korekciju dubine ugradnje manometara s mogućnosti ugradnje do 5 plinova 
- poklopca ormarića s odvojivom bravom, koja se može jednostavno izbiti u slučaju nesreće, te kasnije vratiti upotrebom ključa ovlaštenog osoblja
- zapornih ventila za specifični medij, sa fizički odvojenim servisnim NIST priključcima za bocu u slučaju nesreće prema HR EN 7396 ili jednakovrijedno
- električnog signala opomene koji optički i akustički signalizira prekid dovoda pojedinog medija, prema vrsti plina
- ugrađenog transformatora 30W za signalizaciju sa ugrađenim ispravljačem istosmjerne struje 220/12V, sa osiguračem i priključnim stezaljkama, direktni priključak na el.mrežu 220V (3x1,5 mm2) i uzemljenje (1x4 mm2). 
-ugradnja kontrolno-zapornog ormarića, spajanje sa odgovarajućim razvodom cijevi pojedinih medija prema detaljnom izvedbenom rješenju isporučioca opreme 
- proizvod mora biti upisan u očevidnik medicinskih plinova sukladno članku 36. Zakona o medicinskim proizvodima. Minimalne tehničke karakaterisike: Medicinski zidni ugradni ormarić za 3 plina (O2, Z5 i V).</t>
  </si>
  <si>
    <t>Spajanje priključaka natkrevetnih jedinica i zidnih instalacijskih panela   na cijevni razvod Cu za vakuum V.</t>
  </si>
  <si>
    <t>MEDICINSKI PLINOVI UKUPNO</t>
  </si>
  <si>
    <t>20.4.1.1.</t>
  </si>
  <si>
    <t>20.4.1.2.</t>
  </si>
  <si>
    <t>20.4.1.3.</t>
  </si>
  <si>
    <t>20.6.</t>
  </si>
  <si>
    <t>20.7.</t>
  </si>
  <si>
    <t>20.8.</t>
  </si>
  <si>
    <t>20.9.</t>
  </si>
  <si>
    <t>20.10.</t>
  </si>
  <si>
    <t>20.11.</t>
  </si>
  <si>
    <t>20.4.2.</t>
  </si>
  <si>
    <t>20.4.3.</t>
  </si>
  <si>
    <t>20.4.4.</t>
  </si>
  <si>
    <t>20.4.5.</t>
  </si>
  <si>
    <t>20.4.6.</t>
  </si>
  <si>
    <t>20.4.7.</t>
  </si>
  <si>
    <t>20.5.1.</t>
  </si>
  <si>
    <t>20.5.1.1.</t>
  </si>
  <si>
    <t>20.5.1.2.</t>
  </si>
  <si>
    <t>20.5.1.3.</t>
  </si>
  <si>
    <t>20.5.2.</t>
  </si>
  <si>
    <t>20.5.3.</t>
  </si>
  <si>
    <t>20.5.4.</t>
  </si>
  <si>
    <t>20.5.5.</t>
  </si>
  <si>
    <t>20.5.6.</t>
  </si>
  <si>
    <t>20.5.7.</t>
  </si>
  <si>
    <t>20.12.</t>
  </si>
  <si>
    <t>20.13.</t>
  </si>
  <si>
    <t>20.14.</t>
  </si>
  <si>
    <t>20.15.</t>
  </si>
  <si>
    <t>20.16.</t>
  </si>
  <si>
    <t xml:space="preserve">Dobava i isporuka licence za proširenje postojećeg centralnog nadzornog sustava za dojavu požara Epsimax kojim se osigurava sljedeća funkcionalnost unutar centralne upravljačke aplikacije:
- podržano je više tehnologija za parametriranje i upravljanje sustavom za dojavu požara: 
- Modbus
- OPC
- dokumentiranim komunikacijskim protokolom proizvođača
- direktnim pristupom strukturiranim izvorima podataka SQL sintaksom
- licencira se po centrali
tip Eccos inženjering Epsimax Fire
NAPOMENA: Licenca treba biti Epsimax FIRE zbog proširenja postojeće aplikacije. </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</si>
  <si>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</si>
  <si>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</si>
  <si>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</si>
  <si>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</si>
  <si>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</si>
  <si>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</si>
  <si>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</si>
  <si>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</si>
  <si>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</si>
  <si>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</si>
  <si>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</si>
  <si>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</si>
  <si>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</si>
  <si>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</si>
  <si>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</si>
  <si>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</si>
  <si>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</si>
  <si>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</si>
  <si>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</si>
  <si>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</si>
  <si>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</si>
  <si>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</si>
  <si>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</si>
  <si>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</si>
  <si>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</si>
  <si>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</si>
  <si>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</si>
  <si>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</si>
  <si>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</si>
  <si>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Sprinkler stanica</t>
  </si>
  <si>
    <t>17.1.</t>
  </si>
  <si>
    <t>17.1.1.</t>
  </si>
  <si>
    <t>17.1.2.</t>
  </si>
  <si>
    <t>17.1.3.</t>
  </si>
  <si>
    <t>17.1.4.</t>
  </si>
  <si>
    <t>DN32 (42,4)</t>
  </si>
  <si>
    <t>DN80 (88,9)</t>
  </si>
  <si>
    <t>DN100 (114,3)</t>
  </si>
  <si>
    <t>17.1.5.</t>
  </si>
  <si>
    <t>17.1.6.</t>
  </si>
  <si>
    <t>17.1.7.</t>
  </si>
  <si>
    <t>Kuglasti ventil DN40.</t>
  </si>
  <si>
    <t>Kuglasti ventil s kolčakom i dupl niplom DN25.</t>
  </si>
  <si>
    <t>Hvatač nečistoće DN100, NP16, s hrvatskim atestom.</t>
  </si>
  <si>
    <t>Manometar ø 100  0–16 bar s troputnom slavinom.</t>
  </si>
  <si>
    <t>Tlačna sklopka, sa manometrom ø 100  0–16 bar s troputnom slavinom.</t>
  </si>
  <si>
    <t>Cijev čelična,  pocinčana, sa uključenim fitinzima, slijedećih dimenzija: DN20.</t>
  </si>
  <si>
    <t>Nepovratna klapna  NP16, NUT dimenzije: DN100.</t>
  </si>
  <si>
    <t>17.1.8.</t>
  </si>
  <si>
    <t>17.1.9.</t>
  </si>
  <si>
    <t>17.1.10.</t>
  </si>
  <si>
    <t>17.1.11.</t>
  </si>
  <si>
    <t>17.1.12.</t>
  </si>
  <si>
    <t>17.1.13.</t>
  </si>
  <si>
    <t>17.1.14.</t>
  </si>
  <si>
    <t>17.1.15.</t>
  </si>
  <si>
    <t>17.1.16.</t>
  </si>
  <si>
    <t>17.1.17.</t>
  </si>
  <si>
    <t>17.1.18.</t>
  </si>
  <si>
    <t>17.1.19.</t>
  </si>
  <si>
    <t>17.1.19.1.</t>
  </si>
  <si>
    <t>17.1.19.2.</t>
  </si>
  <si>
    <t>17.1.19.3.</t>
  </si>
  <si>
    <t>17.1.19.4.</t>
  </si>
  <si>
    <t>17.1.20.</t>
  </si>
  <si>
    <t>17.1.21.</t>
  </si>
  <si>
    <t>17.1.22.</t>
  </si>
  <si>
    <t>17.1.23.</t>
  </si>
  <si>
    <t>Sprinkler mreža</t>
  </si>
  <si>
    <t>Sprinkler stanica - elektro dio</t>
  </si>
  <si>
    <t>17.1.24.</t>
  </si>
  <si>
    <t>17.2.</t>
  </si>
  <si>
    <t>17.2.1.</t>
  </si>
  <si>
    <t>17.2.2.</t>
  </si>
  <si>
    <t>17.2.3.</t>
  </si>
  <si>
    <t>17.2.4.</t>
  </si>
  <si>
    <t>17.2.5.</t>
  </si>
  <si>
    <t>17.2.6.</t>
  </si>
  <si>
    <t>17.2.7.</t>
  </si>
  <si>
    <t>17.2.8.</t>
  </si>
  <si>
    <t>17.2.9.</t>
  </si>
  <si>
    <t>17.2.10.</t>
  </si>
  <si>
    <t>17.2.11.</t>
  </si>
  <si>
    <t>17.2.12.</t>
  </si>
  <si>
    <t>17.2.13.</t>
  </si>
  <si>
    <t>17.2.14.</t>
  </si>
  <si>
    <t>17.2.15.</t>
  </si>
  <si>
    <t>17.2.18.</t>
  </si>
  <si>
    <t>17.3.</t>
  </si>
  <si>
    <t>17.3.1.</t>
  </si>
  <si>
    <t>17.3.2.</t>
  </si>
  <si>
    <t>17.3.3.</t>
  </si>
  <si>
    <t>17.3.4.</t>
  </si>
  <si>
    <t>17.3.5.</t>
  </si>
  <si>
    <t>17.3.6.</t>
  </si>
  <si>
    <t>17.3.7.</t>
  </si>
  <si>
    <t>17.3.8.</t>
  </si>
  <si>
    <t>17.3.9.</t>
  </si>
  <si>
    <t>17.3.10.</t>
  </si>
  <si>
    <t>17.3.11.</t>
  </si>
  <si>
    <t>17.3.12.</t>
  </si>
  <si>
    <t>17.3.12.1.</t>
  </si>
  <si>
    <t>17.3.12.2.</t>
  </si>
  <si>
    <t>17.3.12.3.</t>
  </si>
  <si>
    <t>17.3.12.4.</t>
  </si>
  <si>
    <t>17.3.13.</t>
  </si>
  <si>
    <t>17.3.13.1.</t>
  </si>
  <si>
    <t>17.3.13.2.</t>
  </si>
  <si>
    <t>17.3.13.3.</t>
  </si>
  <si>
    <t>17.3.13.4.</t>
  </si>
  <si>
    <t>17.3.14.</t>
  </si>
  <si>
    <t>17.3.14.1.</t>
  </si>
  <si>
    <t>17.3.14.2.</t>
  </si>
  <si>
    <t>17.3.15.</t>
  </si>
  <si>
    <t>17.3.16.</t>
  </si>
  <si>
    <t>17.3.17.</t>
  </si>
  <si>
    <t>17.3.18.</t>
  </si>
  <si>
    <t>STOLARSKI RADOVI UKUPNO</t>
  </si>
  <si>
    <t>12.13.</t>
  </si>
  <si>
    <t>12.12.</t>
  </si>
  <si>
    <t>12.11.</t>
  </si>
  <si>
    <t>12.11.1.</t>
  </si>
  <si>
    <t>12.11.2.</t>
  </si>
  <si>
    <t>12.10.</t>
  </si>
  <si>
    <t>12.9.</t>
  </si>
  <si>
    <t>12.8.</t>
  </si>
  <si>
    <t>12.7.</t>
  </si>
  <si>
    <t>12.6.</t>
  </si>
  <si>
    <t>12.5.</t>
  </si>
  <si>
    <t>12.4.</t>
  </si>
  <si>
    <t>12.3.</t>
  </si>
  <si>
    <t>12.2.</t>
  </si>
  <si>
    <t>12.1.</t>
  </si>
  <si>
    <t>Mehanički i ručni iskop zemlje u terenu, klase materijala III - IV, za polaganje instalacije sprinklera, protupožarne i sanitarne instalacije, vodomjerno okno. Svi iskopi se kopaju pravilno odsijecanih stranica, sa poravnavanjem dna rova u nagibu kako je to prikazano u nacrtima. Materijal od iskopa odlagati u jednu stranu min. 1,0 od ruba rova, radi sigurnosnih razloga i lakšeg pristupa rovu prilikom polaganja cjevovoda. Po potrebi, iz rova predvidjeti eventualno crpljenje podzemnih i atmosferskih voda. Iza grubog iskopa potrebno je i fino ručno planiranje dna rova. U stavku uračunata doprema i postavljanje razupornih elemenata, te demontaža prije zatrpavanja rovova, kao i vraćanje iskopanih površina u prvobitno stanje (zelene površine, betoniranje i asfaltiranje pješačkih kolnika).</t>
  </si>
  <si>
    <t>Mehanički i ručni iskop zemlje u terenu, klase materijala III - IV, za polaganje instalacija odvodnje, reviziona okna. Svi iskopi se kopaju pravilno odsijecanih stranica, sa poravnavanjem dna rova u nagibu kako je to prikazano u nacrtima. Materijal od iskopa odlagati u jednu stranu min. 1,0 od ruba rova, radi sigurnosnih razloga i lakšeg pristupa rovu prilikom polaganja cjevovoda. Po potrebi, predvidjeti eventualno crpljenje podzemnih i atmosferskih voda. Iza grubog iskopa potrebno je i fino ručno planiranje dna rova. U stavku uračunata doprema i postavljanje razupornih elemenata, te demontaža prije zatrpavanja rovova, kao i vraćanje iskopanih površina u prvobitno stanje (zelene povšrine, betoniranje i asfaltiranje pješačkih kolnika).</t>
  </si>
  <si>
    <t>Dobava, prijenos i nasipavanje pijeska za instalacije, te izvedba pješčane posteljice prije polaganja cjevovoda. Posteljicu izvoditi ručno sa finim planiranjem dna u nagibima prema nacrtima. Pridržavati se pravila zatrpavanja vodovodnih i kanalizacionih cijevi.</t>
  </si>
  <si>
    <t>Zatrpavanje rovova po montaži i ispitivanju cjevovoda. Rovove zatrpavati ručno, koristeći najprije sipkiji materijal od iskopa, a potom i konzistentniji, u slojevima po 30 cm uz čvrsto, ali pažljivo nabijanje. Po potrebi, (u slučaju dužeg sušnijeg perioda) materijal obilnije močiti vodom, radi djelotvornijeg slijegavanja.</t>
  </si>
  <si>
    <t>Izvedba armirano betonskog temelja dimenzija 160 x 110 x 10 cm, za montažu stanica za dizanje tlaka. Stavka uključuje potrebnu oplatu, demontažu po betoniranju, pribavljanje ili izrada betona, armaturu i sav sitni montažni materijal.</t>
  </si>
  <si>
    <t>kpl</t>
  </si>
  <si>
    <t>PE-HD d110 - sprinkler</t>
  </si>
  <si>
    <t>m</t>
  </si>
  <si>
    <t>PE-HD d75 - unutarnja hidrantska mreža</t>
  </si>
  <si>
    <t>Ø65</t>
  </si>
  <si>
    <t>Ø50</t>
  </si>
  <si>
    <t xml:space="preserve">Nabava, doprema i montaža zidnog hidrantskog ormarića, dim. 500x500x140 mm, s mjedenim ventilom DN 50, trevira crijevom i mlaznicom. Spoj trevira crijeva i ventila osigurati storz spojkom. Uključivo fazonski komadi, te sav spojni, brtveni i montažni materijal. </t>
  </si>
  <si>
    <t>Hidrantski ormarić 500x500x140cm sa trevira cijev Ø52, duljine 15m</t>
  </si>
  <si>
    <t>Hidrantski ormarić 500x500x140cm sa trevira cijev Ø52, duljine 20m</t>
  </si>
  <si>
    <t xml:space="preserve">Toplinska izolacija pocinčanih cijevi i ventila, vođenih u vanjskom prostoru, kamenom vunom debljine 5 cm, zaštićenom aluminijskim limom. </t>
  </si>
  <si>
    <t>d110</t>
  </si>
  <si>
    <t>d65</t>
  </si>
  <si>
    <t xml:space="preserve">Temeljni premaz čelično pocinčanih cijevi uz prethodno čišćenje, završno ličenje lakom u dva sloja. </t>
  </si>
  <si>
    <t>d75</t>
  </si>
  <si>
    <t>d63</t>
  </si>
  <si>
    <t>d50</t>
  </si>
  <si>
    <t>d40</t>
  </si>
  <si>
    <t>d32</t>
  </si>
  <si>
    <t>d25</t>
  </si>
  <si>
    <t>d20</t>
  </si>
  <si>
    <t xml:space="preserve">Dobava, prijenos i montaža ravnog, prolaznog ventila s ventilom za pražnjenje, za  ugradnju na glavni razvod, uključivo sav potreban spojni, pomoćni, montažni i brtveni materijal. </t>
  </si>
  <si>
    <t>DN65</t>
  </si>
  <si>
    <t>DN50</t>
  </si>
  <si>
    <t>DN40</t>
  </si>
  <si>
    <t>DN20</t>
  </si>
  <si>
    <t>DN15</t>
  </si>
  <si>
    <t>Izvedba spoja instalacije na spremnik za pripremu tople vode u strojarnici, uključivo hvatač nečistoće DN50, 2 ventila DN50,  1 ventil DN32 i sav montažni materijal.</t>
  </si>
  <si>
    <t>Dobava, prijenos i montaža stojeće jednoručne mješalice, s pomičnim kromiranim ispustom, dva gibljiva armirana crijeva Ø⅜" za priključak vode, komplet s kutnim ventilima DN15 na dovodu vode, uključivo sav potreban spojni, pomoćni, montažni i brtveni materijal (sudoper).</t>
  </si>
  <si>
    <t>Dobava, prijenos i montaža PVC odvodnih cijevi (najmanje obodne čvrstoće SN8) za polaganje u zemlju u rov izvan građevine. Spajanje izvesti na kolčak. Cijevi polagati na već pripremljenu i izniveliranu posteljicu pijeska. Eventualni fazonski komadi (račve, koljena) računaju se u dužni metar cijevi.</t>
  </si>
  <si>
    <t>DN 250</t>
  </si>
  <si>
    <t>DN 200</t>
  </si>
  <si>
    <t>DN 160</t>
  </si>
  <si>
    <t>Dobava, prijenos i montaža PP zvučno optimiranih troslojnih odvodnih cijevi od propilena za kompletnu sanitarnu odvodnju. Spajanje izvesti na kolčak. Cijevi polagati u nagibima označenim u nacrtima. U stavku dužnog metra cijevi uključeno; cijevne obujmice sa zvučno izolacijskim umetkom za potrebe vertikala, ovjesni pribor, fazonski komadi, račve, redukcije, revizioni otvori, koljena i dr. Stavka uključuje potrebne građevinske radove za ugradnju cijevi (strojno rezanje AB ploče, prodori kroz zidove, iskop, bušenje, štemanje podnih kanala).</t>
  </si>
  <si>
    <t>PP 160 (DN160)</t>
  </si>
  <si>
    <t>PP 110 (DN100)</t>
  </si>
  <si>
    <t>PP 75 (DN70)</t>
  </si>
  <si>
    <t>PP 50 (DN50)</t>
  </si>
  <si>
    <t>Dobava i ugradnja dodatne zvučne i toplinske izolacije cjevovoda i fazonskih komada;  dmin.=13 mm. Izolaciju izvesti na cijevima iznad spuštenog stropa.</t>
  </si>
  <si>
    <t xml:space="preserve">DN150 </t>
  </si>
  <si>
    <t xml:space="preserve">DN100 </t>
  </si>
  <si>
    <t xml:space="preserve">DN75 </t>
  </si>
  <si>
    <t xml:space="preserve">DN50 </t>
  </si>
  <si>
    <t>Izrada priključka odvoda kondenzata uključivo cijevni sifon sa kuglastim osiguračem od povrata mirisa i redukcijom.</t>
  </si>
  <si>
    <t>Dobava, prijenos i montaža kromiranog sifona za sudopere.</t>
  </si>
  <si>
    <t>Dobava, prijenos i montaža prolaznog podnog sifona s kromiranom rešetkom 100x100mm i zaokretnim priključkom d50mm/±135º, razina vode u sifonu ≥50mm, izlaz DN50 mm.</t>
  </si>
  <si>
    <t>Dobava, prijenos i montaža lijevano željezne podne rešetke, s prirubnicom za uklještenje hidroizolacije i horizontalnim odvodom DN100, priključnom folijom za hidroizolaciju, sifonom, zaštitnom košarom, lijevano željeznom rešetkom dimenzija 200 x 200.</t>
  </si>
  <si>
    <t>Ispitivanje instalacije kanalizacije, prije zatrpavanja rovova ili zatvaranja zidnih usjeka, betoniranja podnih ploha, na protočnost i nepropusnost uz ishođenje odgovarajućeg atesta. Instalacija se ispituje tlakom vode od 0,5 bara u trajanju od 24 sata.</t>
  </si>
  <si>
    <t>Izrada priključka odvodnog kanala na fasadi objekta, sa spojem na oborinsku vertikalu. Priključak izvesti fazonskim komadom DN200, kojeg je potrebno ugraditi u odvodni kanal.</t>
  </si>
  <si>
    <t>Dobava, prijenos i montaža PP zvučno optimiranih troslojnih odvodnih cijevi od propilena za sva sitna spajanja u stanovima. Spajanje izvesti na kolčak. Cijevi polagati u nagibima označenim u nacrtima. U stavku dužnog metra cijevi uključeno; cijevne obujmice sa zvučno izolacijskim umetkom za potrebe vertikala, ovjesni pribor, fazonski komadi, račve, redukcije, revizioni otvori, koljena i dr. Stavka uključuje potrebne građevinske radove za ugradnju cijevi (strojno rezanje AB ploče, prodori kroz zidove, iskop, bušenje, štemanje podnih kanala).</t>
  </si>
  <si>
    <t>PP 200 (DN200)</t>
  </si>
  <si>
    <t>PP 160 (DN150)</t>
  </si>
  <si>
    <t xml:space="preserve">Dobava i ugradnja dodatne zvučne i toplinske izolacije cjevovoda i fazonskih komada;  dmin.=13 mm. </t>
  </si>
  <si>
    <t xml:space="preserve">DN200 </t>
  </si>
  <si>
    <t>Ispitivanje instalacije oborinske odvodnje, prije zatrpavanja rovova ili zatvaranja zidnih usjeka, betoniranja podnih ploha, na protočnost i nepropusnost uz ishođenje odgovarajućeg atesta. Instalacija se ispituje tlakom vode od 0,5 bara u trajanju od 24 sata.</t>
  </si>
  <si>
    <t>-zidnog ogledala sa etažerom</t>
  </si>
  <si>
    <t>Obračun po kompletu.</t>
  </si>
  <si>
    <t>-zidnog nosača s WC četkom</t>
  </si>
  <si>
    <t xml:space="preserve">-držača toalet papira </t>
  </si>
  <si>
    <t>-montažnog instalacijskog elementa za pisoar visine ugradnje 130 cm s ugradbenim setom uređaja za aktiviranje ispiranja. Instalacijski element samonosiv za ugradnju u suhomontažnu zidnu ili predzidnu konstrukciju obloženu gipskartonskim pločama</t>
  </si>
  <si>
    <t xml:space="preserve">-keramičkog pisoara vel. cca 40x77 cm s podžbuknim priključkom vode i skrivenim sifonom </t>
  </si>
  <si>
    <t>-zidnog nosača od inoxa za ručnike</t>
  </si>
  <si>
    <t xml:space="preserve">    </t>
  </si>
  <si>
    <t>-fiksni i pomični stakleni paravan za kadu</t>
  </si>
  <si>
    <t xml:space="preserve">uključivo daska bez poklopca ali s naslonom bijele boje od kvalitetne plastike. </t>
  </si>
  <si>
    <t xml:space="preserve">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Element sadrži oslonce za montažu rukohvata s obje strane. </t>
  </si>
  <si>
    <t>-rukohvata obostrano (jedan fiksni, drugi podizni)</t>
  </si>
  <si>
    <t>-zidnog nosača od inoxa s WC četkom</t>
  </si>
  <si>
    <t xml:space="preserve">držača toalet papira od inoxa </t>
  </si>
  <si>
    <t>-montažnog instalacijskog elementa za nadžbukne armature tuš kade. Instalacijski element predviđen za ugradnju neposredno između konstrukcije suhomontažnih pregradnih zidova (kao Knauf)  na razmaku 50 cm, komplet s  pločom za armaturne priključke</t>
  </si>
  <si>
    <t>-plastične stolice ugrađene u instalacijski element s fiksnim i pomičnim rukohvatom</t>
  </si>
  <si>
    <t>Dobava, prijenos i montaža limene vindabone, s dva podžbukna ventilom DN15, sa kromiranim sifonom, i svim sitnim montažnim materijalom. Montirati u strojarnici.</t>
  </si>
  <si>
    <t xml:space="preserve">Izvedba armirano betonskog kontrolnog vodomjernog okna dimenzija prema detalju, u obostranoj oplati markom betona C25/30, uz dodatak sredstva protiv nepropusnosti. Debljina stijenki je 20 cm i dna 25 cm, obostrano armirano standardnom mrežom. Okno iznutra ožbukati u dva sloja, te završno zagladiti. Na ulazu ugraditi: lijevano-željezni poklopac sa okvirom, klase opterećenja "C250"; u zid pri ulazu lijevano-željezne penjalice.
Stavka uključuje izradu statičkog proračuna betonske ploče i svih nosećih elemenata, armature, kao i potrebnu oplatu, demontažu po betoniranju, pribavljanje ili izrada betona, cementnog morta, penjalice, sve potrebne prodore, pričvrsni materijal, poklopac i sav sitni montažni materijal. Na mjestu prodora ugraditi potrebne PVC uvodnice. </t>
  </si>
  <si>
    <t>Izrada, postavljanje i skidanje prijelaza preko iskopanog rova. Stavkom je obuhvaćena izrada prelaza preko rova i zaštitna ograda odnosno obilježavanje ruba rova špagom i zastavicama na prometnim mjestima. Obračun se vrši po kompletu postavljenih prijelaza.</t>
  </si>
  <si>
    <t>Izvedba betonskog revizijskog okna, svijetlog otvora 60x60, u obostranoj oplati markom betona C25/30 uz dodatak sredstva protiv nepropusnosti. Debljina stijenki i dna je 20 cm. Okno iznutra ožbukati u dva sloja, te završno zagladiti do visokog sjaja, odnosno do postizanja potpune nepropusnosti. Na dnu okna obavezno izraditi kinetu. Na ulazu ugraditi lijevano-željezni poklopac, klase opterećenja D400, a u zid penjalice od nehrđajućeg čelika. U stavci je obuhvaćena izrada oplate, demontaža po betoniranju, pribavljanje ili izrada betona, cementnog morta, penjalice, poklopac, potrebni prodori. Na mjestu prodora ugraditi potrebne PVC uvodnice.
RO1, RO2</t>
  </si>
  <si>
    <t>Dobava i ugradnja reverzibilne visokoučinkovite zrak/voda dizalice topline (Niskotemperaturna) sljedećih kapaciteta i tehničkih karakteristika:</t>
  </si>
  <si>
    <t>nominalni kapacitet hlađenja pri uvjetima 
(voda 7/12°C; okolina 35°C)</t>
  </si>
  <si>
    <t>Qhl= 42,3 kW</t>
  </si>
  <si>
    <t>EER 2,8</t>
  </si>
  <si>
    <t>maksimalni kapacitet hlađenja pri uvjetima 
(voda 7/12°C; okolina 35°C)</t>
  </si>
  <si>
    <t>Qhl= 50,3 kW</t>
  </si>
  <si>
    <t xml:space="preserve">nominalni kapacitet grijanja pri uvjetima 
(voda 45/40°C; okolina 7°C)        </t>
  </si>
  <si>
    <t>Qgr= 41,7 kW</t>
  </si>
  <si>
    <t>COP 3,03</t>
  </si>
  <si>
    <t xml:space="preserve">maksimalni kapacitet grijanja pri uvjetima 
(voda 45/40°C; okolina 7°C)        </t>
  </si>
  <si>
    <t>Qgr= 49,9 kW</t>
  </si>
  <si>
    <t xml:space="preserve">kapacitet grijanja pri uvjetima 
(voda 45/40°C; okolina -15°C)        </t>
  </si>
  <si>
    <t>Qgr= 39,4 kW</t>
  </si>
  <si>
    <t>COP 1,75</t>
  </si>
  <si>
    <t xml:space="preserve">Vanjski temperaturni režimi rada: </t>
  </si>
  <si>
    <t>ljeto: zrak  -5 do 43°C</t>
  </si>
  <si>
    <t>zima: zrak  -20 do 35°C</t>
  </si>
  <si>
    <t xml:space="preserve">tip kompresora: Scroll </t>
  </si>
  <si>
    <t>broj kompresora: 4</t>
  </si>
  <si>
    <t>broj ventilatora: 2</t>
  </si>
  <si>
    <t>Eksterni statički pad tlaka ventilatora: 78 Pa</t>
  </si>
  <si>
    <t>regulacija kapaciteta: inverter %</t>
  </si>
  <si>
    <t>broj rashladnih krugova: 2</t>
  </si>
  <si>
    <t xml:space="preserve">vrsta izmjenjivača: pločasti </t>
  </si>
  <si>
    <t>rashladno sredstvo R410A</t>
  </si>
  <si>
    <t>Elektro podaci:</t>
  </si>
  <si>
    <t>400V/3/50Hz</t>
  </si>
  <si>
    <t>Nominalna struja:  99,8A</t>
  </si>
  <si>
    <t>Dimenzije [mm]: 2360x780x1684</t>
  </si>
  <si>
    <t>masa uređaja:  604 kg</t>
  </si>
  <si>
    <t>Uređaj isporučiti sa sljedećim opcijama:</t>
  </si>
  <si>
    <t>Hidromodul sa pumpom - OPSP</t>
  </si>
  <si>
    <t>Grijuća traka za spriječavanje smrzavanja - OP10</t>
  </si>
  <si>
    <t xml:space="preserve">Kompletan uređaj je tvornički napunjen rashladnim sredstvom, ispitan spreman za ugradnju na građevinu. </t>
  </si>
  <si>
    <t>NO65</t>
  </si>
  <si>
    <t>Dobava i ugradnja kuglaste slavine, NP6, navojne, komplet sa spojnim, brtvenim i pričvrsnim materijalom</t>
  </si>
  <si>
    <t>NO40</t>
  </si>
  <si>
    <t>NO100</t>
  </si>
  <si>
    <t>Dobava, prijenos i montaža nepovratnog ventila, uključivo sav potreban spojni, pomoćni, montažni i brtveni materijal.</t>
  </si>
  <si>
    <t>Dobava, prijenos i montaža hvatača nečistoća, namijenjen za mehaničko pročiščavanje vode</t>
  </si>
  <si>
    <t/>
  </si>
  <si>
    <t>Dobava i ugradnja  odzračnih lonaca zapremine 2 litara, komplet s odzračnom cijevi DN15 i slavinom R15.</t>
  </si>
  <si>
    <t>Dobava i ugradnja crnih čeličnih bešavnih cijevi prema DIN 2440 i DIN 2448 sljedećih dimenzija:</t>
  </si>
  <si>
    <t>NO32</t>
  </si>
  <si>
    <t>NO50</t>
  </si>
  <si>
    <t>32x3,0</t>
  </si>
  <si>
    <t>Dobava i ugradnja spojnog materijala za crne čelične cijevi</t>
  </si>
  <si>
    <t>hamburški luk NO100</t>
  </si>
  <si>
    <t>T komad NO100</t>
  </si>
  <si>
    <t>AF-3-032</t>
  </si>
  <si>
    <t>AF-3-042</t>
  </si>
  <si>
    <t>AF-3-048</t>
  </si>
  <si>
    <t>AF-3-060</t>
  </si>
  <si>
    <t>AF-3-076</t>
  </si>
  <si>
    <t>AF-3-114</t>
  </si>
  <si>
    <t>Dobava i ugradnja bimetalnog termometra,  mjernog područja do 100°C.</t>
  </si>
  <si>
    <t>Dobava i ugradnja manometra, mjernog područja 0-6 bar sa manometarskom slavinom.</t>
  </si>
  <si>
    <t>Dobava i ugradnja slavine za punjenje i pražnjenje instalacije NO15</t>
  </si>
  <si>
    <t>Dobava i ugradnja sigurnosnog ventila s zajedno  potrebnim priborom i materijalom za montažu.</t>
  </si>
  <si>
    <t xml:space="preserve">kom </t>
  </si>
  <si>
    <t>Elektro kopčanje i povezivanje na mrežni napon sljedeće opreme:</t>
  </si>
  <si>
    <t xml:space="preserve">Propusnost kućišta   L1 Klasa bypass propusnosti filtra F9 Klasa toplinske vodljivosti   T2    </t>
  </si>
  <si>
    <t xml:space="preserve">Faktor toplinskog mosta   TB2       </t>
  </si>
  <si>
    <t xml:space="preserve">Izolacija:   kamena vuna, klasa A1, EN 13501-1       </t>
  </si>
  <si>
    <t xml:space="preserve">P.001   Pozicija Br.:   1000    </t>
  </si>
  <si>
    <t xml:space="preserve">Sustav:   KK1       </t>
  </si>
  <si>
    <t xml:space="preserve">Opis:   ČISTI PROSTORI       </t>
  </si>
  <si>
    <t xml:space="preserve">Komada:   1       </t>
  </si>
  <si>
    <t xml:space="preserve">Model:          </t>
  </si>
  <si>
    <t xml:space="preserve">Izvedba kućišta:          </t>
  </si>
  <si>
    <t xml:space="preserve">-Debljina panela   50,0 mm       </t>
  </si>
  <si>
    <t xml:space="preserve">-Oplata izvana:   Pocinčano predplastificirano RAL 7035 GL S       </t>
  </si>
  <si>
    <t xml:space="preserve">-Oplata iznutra:          </t>
  </si>
  <si>
    <t xml:space="preserve">-Dno iznutra:          </t>
  </si>
  <si>
    <t xml:space="preserve">-Vodilice:          </t>
  </si>
  <si>
    <t xml:space="preserve">Nehrđajući čelik AISI 304 Nehrđajući čelik AISI 304 Nehrđajući čelik AISI 304          </t>
  </si>
  <si>
    <t xml:space="preserve">-Profili:   Plastificirani aluminij       </t>
  </si>
  <si>
    <t xml:space="preserve">-Krov:   Pocinčano plastificirano       </t>
  </si>
  <si>
    <t xml:space="preserve">Izvedba i veličina :          </t>
  </si>
  <si>
    <t xml:space="preserve">Dvoetažna komora          </t>
  </si>
  <si>
    <t xml:space="preserve">-Tlačna komora:   KEK 8     </t>
  </si>
  <si>
    <t xml:space="preserve">Dimenzije LxBxH :   8260x1712x1.430 mm     </t>
  </si>
  <si>
    <t>-Odsisna komora:   KEK 8 Protok zraka :   9.500 m3/h Eksterni pad tlaka :   650 Pa Totalni pad tlaka :    1.173 Pa</t>
  </si>
  <si>
    <t xml:space="preserve">Dimenzije LxBxH :   4510x1712x1125 mm </t>
  </si>
  <si>
    <t xml:space="preserve"> Masa uređaja:   3514 kg    </t>
  </si>
  <si>
    <t xml:space="preserve">Energetska klasa   B      </t>
  </si>
  <si>
    <t xml:space="preserve">Klasa rekuperacije   H3       </t>
  </si>
  <si>
    <t xml:space="preserve">Spec.snaga ventilatora   3.956 W/(m3/s) SFPv klasa   SFP4   </t>
  </si>
  <si>
    <t xml:space="preserve">Učin odvlaživanja   80 (kg/h)       </t>
  </si>
  <si>
    <t xml:space="preserve">Ekološki dizajn   Propis EU 1253       </t>
  </si>
  <si>
    <t xml:space="preserve">ERP direktiva: Bez izuzetaka   Nestambena ventilacijska jedinica       </t>
  </si>
  <si>
    <t>DOBAVA</t>
  </si>
  <si>
    <t xml:space="preserve">A - Usisna / odvodna jedinica          </t>
  </si>
  <si>
    <t xml:space="preserve">-Regulacijska zaklopka          </t>
  </si>
  <si>
    <t xml:space="preserve">Klasa brtvljenja: 4          </t>
  </si>
  <si>
    <t xml:space="preserve">Elastični spoj       </t>
  </si>
  <si>
    <t>Kada</t>
  </si>
  <si>
    <t xml:space="preserve">- Pribor / Izvedbe / Opaske          </t>
  </si>
  <si>
    <t xml:space="preserve">Traka za uzemljenje   Kom   1    </t>
  </si>
  <si>
    <t xml:space="preserve">FTH - Vrećasti filtar   </t>
  </si>
  <si>
    <t xml:space="preserve">-Vrećasti filtar          </t>
  </si>
  <si>
    <t xml:space="preserve">Klasa  ePM10 50%       </t>
  </si>
  <si>
    <t>Energetska klasa filtra D</t>
  </si>
  <si>
    <t xml:space="preserve">S - Prigušivač zvuka          </t>
  </si>
  <si>
    <t xml:space="preserve">- Prigušivač zvuka          </t>
  </si>
  <si>
    <t xml:space="preserve">Prigušenje kod 250 Hz   dB   19,0    </t>
  </si>
  <si>
    <t xml:space="preserve">Neabrazivna periva površina kulisa      1    </t>
  </si>
  <si>
    <t xml:space="preserve">ERH - Lamelni rekuperator-grijač          </t>
  </si>
  <si>
    <t xml:space="preserve">- Lamelni rekuperator          </t>
  </si>
  <si>
    <t xml:space="preserve">Za prijenos energije s otpadnog na svježi zrak uz pomoć posrednog medija (mješavina glikola i vode). Jedinica se sastoji od izmjenjivača u struju otpadnog (hladnjak) i svježeg (grijač) zraka. Izrađen od cijevi za cirkulaciju medija, nosećeg okvira, sabirnika i razdjelnika s odgovarajućim cijevnim priključcima.          </t>
  </si>
  <si>
    <t xml:space="preserve">Materijal cijevi/lamela   Bakar/Aluminij       </t>
  </si>
  <si>
    <t xml:space="preserve">Materijal okvira Materijal sabirnika          </t>
  </si>
  <si>
    <t xml:space="preserve">Nehrđajući čelik AISI 304 Bakar          </t>
  </si>
  <si>
    <t xml:space="preserve">Ogrijevni učin   kW   93,3    </t>
  </si>
  <si>
    <t>St. korisnosti   %   67,8</t>
  </si>
  <si>
    <t xml:space="preserve">Temperatura zraka - ulaz   °C   -15,00    </t>
  </si>
  <si>
    <t xml:space="preserve">Temperatura zraka - izlaz   °C   10,1   </t>
  </si>
  <si>
    <t xml:space="preserve">Medij   Etilen glikol       </t>
  </si>
  <si>
    <t xml:space="preserve">Udio glikola   %   30   </t>
  </si>
  <si>
    <t xml:space="preserve">Pad tlaka medija   kPa   195,1    </t>
  </si>
  <si>
    <t>Protok medija   l/s   1,06</t>
  </si>
  <si>
    <t xml:space="preserve">WTH - Grijač          </t>
  </si>
  <si>
    <t>Vodeni/glikolni grijač</t>
  </si>
  <si>
    <t xml:space="preserve">Izrađen od cijevi za cirkulaciju grijnog medija, nosećeg okvira, sabirnika i razdjelnika s odgovarajućim cijevnim priključcima.          </t>
  </si>
  <si>
    <t xml:space="preserve">Ogrijevni učin   kW   29,58  </t>
  </si>
  <si>
    <t>Temperatura zraka - ulaz   °C   8,0</t>
  </si>
  <si>
    <t xml:space="preserve">Temperatura zraka - izlaz   °C   16,0  </t>
  </si>
  <si>
    <t xml:space="preserve">Udio glikola   %   30  </t>
  </si>
  <si>
    <t xml:space="preserve">Temperatura medija - ulaz   °C   45,00    </t>
  </si>
  <si>
    <t xml:space="preserve">Temperatura medija - izlaz   °C   40,00    </t>
  </si>
  <si>
    <t xml:space="preserve">Pad tlaka medija   kPa   8,33    </t>
  </si>
  <si>
    <t xml:space="preserve">DB - Parni ovlaživač          </t>
  </si>
  <si>
    <t xml:space="preserve">- Parni ovlaživač        </t>
  </si>
  <si>
    <t>Kapacitet ovlaživača  kg/h   80</t>
  </si>
  <si>
    <t>Temperatura zraka - ulaz   °C  16,0</t>
  </si>
  <si>
    <t>Vlažnost zraka - ulaz   %  8,0</t>
  </si>
  <si>
    <t>Vlažnost zraka - izlaz   %  62,0</t>
  </si>
  <si>
    <t xml:space="preserve">Nazivna snaga kW 60    </t>
  </si>
  <si>
    <t xml:space="preserve">Jakost struje A 86,6    </t>
  </si>
  <si>
    <t xml:space="preserve">Napajanje V 3x400    </t>
  </si>
  <si>
    <t xml:space="preserve">Parna cijev      3m  </t>
  </si>
  <si>
    <t xml:space="preserve">Kondenzna cijev      1m  </t>
  </si>
  <si>
    <t xml:space="preserve">WTK - Hladnjak          </t>
  </si>
  <si>
    <t xml:space="preserve">- Vodeni/glikolni hladnjak          </t>
  </si>
  <si>
    <t xml:space="preserve">Izrađen od cijevi za cirkulaciju rashladnog medija, nosećeg okvira, sabirnika i razdjelnika s odgovarajućim cijevnim priključcima. Isporučuje se zajedno s eliminatorom kapljica, ugrađenim u kadi za sakupljanje kondenzata iz nehrđajućeg lima s navojnim cijevnim priključkom i sifonom.          </t>
  </si>
  <si>
    <t xml:space="preserve">Rashladni učin   kW  118,97    </t>
  </si>
  <si>
    <t>Temperatura zraka - ulaz   °C   31,0</t>
  </si>
  <si>
    <t>Vlažnost zraka - ulaz % 50</t>
  </si>
  <si>
    <t xml:space="preserve">Temperatura zraka - izlaz   °C   12,5   </t>
  </si>
  <si>
    <t>Vlažnost zraka - izlaz % 98,5</t>
  </si>
  <si>
    <t xml:space="preserve">Udio glikola   %   30    </t>
  </si>
  <si>
    <t xml:space="preserve">Temperatura medija - ulaz   °C   7,00    </t>
  </si>
  <si>
    <t xml:space="preserve">Temperatura medija - izlaz   °C   12,00    </t>
  </si>
  <si>
    <t>Pad tlaka medija   kPa   38,42</t>
  </si>
  <si>
    <t xml:space="preserve">-Kada          </t>
  </si>
  <si>
    <t xml:space="preserve">-Eliminator kapljica          </t>
  </si>
  <si>
    <t xml:space="preserve">Izrađen od plastičnih lamela u okviru od nehrđajućeg čeličnog lima.          </t>
  </si>
  <si>
    <t xml:space="preserve">VF - Ventilator bez spiralnog kućišta          </t>
  </si>
  <si>
    <t xml:space="preserve">- Ventilator bez spiralnog kućišta          </t>
  </si>
  <si>
    <t xml:space="preserve">Ventilatorsko kola statički i dinamički balansirano na osovini direkno pogonjeno elektromotorom. Elektromotor pripremljen za spajanje frekvencijskog pretvarača. Ventilatorsko kola i motor ugrađeni na zajednički okvir s amortizerima. Usisni dio ventilatora pričvršćen na kućište elastičnim spojem.          </t>
  </si>
  <si>
    <t>Protok zraka   m3/h   11000</t>
  </si>
  <si>
    <t xml:space="preserve">Eksterni pad tlaka   Pa   800  </t>
  </si>
  <si>
    <t xml:space="preserve">Dinamički pad tlaka   Pa   40   </t>
  </si>
  <si>
    <t xml:space="preserve">Totalni pad tlaka   Pa   1627    </t>
  </si>
  <si>
    <t xml:space="preserve">Absorbirana snaga   kW   7,93   </t>
  </si>
  <si>
    <t xml:space="preserve">Broj ventilatora      1    </t>
  </si>
  <si>
    <t xml:space="preserve">Uvodnica   Kpl   3    </t>
  </si>
  <si>
    <t xml:space="preserve">Ožićenje elementa do priključne kutije   Kpl   1    </t>
  </si>
  <si>
    <t>Osjetnik tlaka 0-5000 Pa kom 1</t>
  </si>
  <si>
    <t xml:space="preserve">- Motor          </t>
  </si>
  <si>
    <t xml:space="preserve">Nazivna snaga Absorbirana snaga          </t>
  </si>
  <si>
    <t xml:space="preserve">kW   11       </t>
  </si>
  <si>
    <t xml:space="preserve">kW   7,93       </t>
  </si>
  <si>
    <t xml:space="preserve">Napajanje   3x400 V / 50 Hz       </t>
  </si>
  <si>
    <t xml:space="preserve">Klasa učinkovitosti Frequenz Arbeitspunkt          </t>
  </si>
  <si>
    <t xml:space="preserve">IE3          </t>
  </si>
  <si>
    <t xml:space="preserve">Hz   59,1  </t>
  </si>
  <si>
    <t xml:space="preserve">Termoprotektor   Kpl   1    </t>
  </si>
  <si>
    <t xml:space="preserve">Ožićenje termoprotektora do priključne kutije   Kpl   1    </t>
  </si>
  <si>
    <t>Frekventni pretvarač     kom     1</t>
  </si>
  <si>
    <t xml:space="preserve">- Servisni prekidač          </t>
  </si>
  <si>
    <t xml:space="preserve">S kabliranjem          </t>
  </si>
  <si>
    <t xml:space="preserve">F - Vrećasti filtar   </t>
  </si>
  <si>
    <t xml:space="preserve">Klasa  ePM10 85%       </t>
  </si>
  <si>
    <t>Energetska klasa filtra C</t>
  </si>
  <si>
    <t xml:space="preserve">Ogrijevni učin   kW   28,74  </t>
  </si>
  <si>
    <t>Temperatura zraka - ulaz   °C   16,0</t>
  </si>
  <si>
    <t xml:space="preserve">Temperatura zraka - izlaz   °C   28,0  </t>
  </si>
  <si>
    <t xml:space="preserve">Pad tlaka medija   kPa   10,12   </t>
  </si>
  <si>
    <t xml:space="preserve">- Regulacijska zaklopka         </t>
  </si>
  <si>
    <t>Čeono vertikalno desno kom 1</t>
  </si>
  <si>
    <t xml:space="preserve">- Elastični spoj          </t>
  </si>
  <si>
    <t xml:space="preserve">Zaštitna mreža 1m2  </t>
  </si>
  <si>
    <t xml:space="preserve">Traka za uzemljenje   Kom  3    </t>
  </si>
  <si>
    <t>Čeono vertikalno lijevo kom 1</t>
  </si>
  <si>
    <t xml:space="preserve">Traka za uzemljenje   Kom  6   </t>
  </si>
  <si>
    <t>ODSIS</t>
  </si>
  <si>
    <t xml:space="preserve">F - Filter          </t>
  </si>
  <si>
    <t xml:space="preserve">- Vrećasti filtar          </t>
  </si>
  <si>
    <t xml:space="preserve">Klasa   ePM10 70%       </t>
  </si>
  <si>
    <t>Energetska klasa filtra E</t>
  </si>
  <si>
    <t>Elastični spoj</t>
  </si>
  <si>
    <t>Otvor čeono cjelokupno</t>
  </si>
  <si>
    <t xml:space="preserve">ERC - Lamelni rekuperator-hladnjak          </t>
  </si>
  <si>
    <t xml:space="preserve">-Lamelni rekuperator          </t>
  </si>
  <si>
    <t xml:space="preserve">Za prijenos energije s otpadnog na svježi zrak uz pomoć posrednog medija (mješavina glikola i vode). Jedinica se sastoji od izmjenjivača u struju otpadnog (hladnjak) i svježeg (grijač) zraka. Izrađen od cijevi za cirkulaciju medija, nosećeg okvira, sabirnika i razdjelnika s odgovarajućim cijevnim priključcima. Izmjenjivač u struji otpadnog zraka (hladnjak) isporučuje se zajedno s eliminatorom kapljica, kadom za sakupljanje kondenzata izrađenoj iz nehrđajućeg lima s navojnim cijevnim priključkom i sifonom.          </t>
  </si>
  <si>
    <t xml:space="preserve">Ogrijevni učin   kW   93,29    </t>
  </si>
  <si>
    <t xml:space="preserve">St. korisnosti   %   67,8    </t>
  </si>
  <si>
    <t xml:space="preserve">Temperatura zraka - ulaz   °C   22,00    </t>
  </si>
  <si>
    <t xml:space="preserve">Vlažnost zraka - ulaz   %   50,0    </t>
  </si>
  <si>
    <t xml:space="preserve">Temperatura zraka - izlaz   °C   2,40    </t>
  </si>
  <si>
    <t>Vlažnost zraka - izlaz   %   100,0 
Medij    Etilen glikol</t>
  </si>
  <si>
    <t xml:space="preserve">Pad tlaka medija   kPa   160,80    </t>
  </si>
  <si>
    <t xml:space="preserve">Protok zraka   m3/h   9500  </t>
  </si>
  <si>
    <t xml:space="preserve">Eksterni pad tlaka   Pa   650    </t>
  </si>
  <si>
    <t xml:space="preserve">Dinamički pad tlaka   Pa   53    </t>
  </si>
  <si>
    <t xml:space="preserve">Totalni pad tlaka   Pa   1.173   </t>
  </si>
  <si>
    <t xml:space="preserve">Absorbirana snaga   kW   4,19    </t>
  </si>
  <si>
    <t>osjetnik tlaka 0-5000 Pa</t>
  </si>
  <si>
    <t xml:space="preserve">Nazivna snaga   </t>
  </si>
  <si>
    <t xml:space="preserve">kW   5,50     </t>
  </si>
  <si>
    <t xml:space="preserve">Absorbirana snaga       </t>
  </si>
  <si>
    <t xml:space="preserve">kW   4,75       </t>
  </si>
  <si>
    <t xml:space="preserve">Klasa učinkovitosti          </t>
  </si>
  <si>
    <t xml:space="preserve">Frequenz Arbeitspunkt          </t>
  </si>
  <si>
    <t xml:space="preserve">Hz   59,2       </t>
  </si>
  <si>
    <t xml:space="preserve">-Servisni prekidač          </t>
  </si>
  <si>
    <t>-Regulacijska zaklopka  -otvor čeono cjelokupno</t>
  </si>
  <si>
    <t>-Hauba na izlaznoj strani</t>
  </si>
  <si>
    <t xml:space="preserve">-Pribor / Izvedbe / Opaske          </t>
  </si>
  <si>
    <t>Gumeni podmetači kpl 1</t>
  </si>
  <si>
    <t xml:space="preserve">Postolje uređaja 200-3   Kpl   1    </t>
  </si>
  <si>
    <t xml:space="preserve">Sigurnosne oznake prema ISO 3864-2   Kpl   1    </t>
  </si>
  <si>
    <t xml:space="preserve">Transportne oznake   Kpl   1    </t>
  </si>
  <si>
    <t xml:space="preserve">Uputstva za spajanje   Kom   1    </t>
  </si>
  <si>
    <t xml:space="preserve">Standardno pakiranje          </t>
  </si>
  <si>
    <t xml:space="preserve">Elementi u polju, DDC upravljanje,elektroupravljački ormar i puštanje u pogon   Kpl   1    </t>
  </si>
  <si>
    <t xml:space="preserve">Sustav:   KK1.1-KK1.6       </t>
  </si>
  <si>
    <t xml:space="preserve">Opis:   RECIRKULACIJSKA KOMORA ČISTIH PROSTORA       </t>
  </si>
  <si>
    <t>Komada:   6</t>
  </si>
  <si>
    <t xml:space="preserve">Dobavna jedinica          </t>
  </si>
  <si>
    <t xml:space="preserve">-Tlačna komora:   KEK 5     </t>
  </si>
  <si>
    <t xml:space="preserve">Dimenzije LxBxH :  1520x1407x820 mm   </t>
  </si>
  <si>
    <t xml:space="preserve"> Masa uređaja:   329 kg    </t>
  </si>
  <si>
    <t xml:space="preserve">Spec.snaga ventilatora   1428 W/(m3/s) SFPv klasa   SFP4   </t>
  </si>
  <si>
    <t xml:space="preserve">F - filter   </t>
  </si>
  <si>
    <t>-Panelni filtar</t>
  </si>
  <si>
    <t xml:space="preserve">Klasa   ePM1 80%       </t>
  </si>
  <si>
    <t>Otvor - čeono cjelokupno</t>
  </si>
  <si>
    <t xml:space="preserve">Protok zraka   m3/h   2500  </t>
  </si>
  <si>
    <t xml:space="preserve">Dinamički pad tlaka   Pa   17    </t>
  </si>
  <si>
    <t xml:space="preserve">Totalni pad tlaka   Pa   863  </t>
  </si>
  <si>
    <t xml:space="preserve">Absorbirana snaga   kW   1,045   </t>
  </si>
  <si>
    <t xml:space="preserve">Broj ventilatora      2    </t>
  </si>
  <si>
    <t>osjetnik tlaka 0-5000 Pa kom 1</t>
  </si>
  <si>
    <t xml:space="preserve">Nazivna snaga           </t>
  </si>
  <si>
    <t xml:space="preserve">kW   1,9     </t>
  </si>
  <si>
    <t xml:space="preserve">Absorbirana snaga   </t>
  </si>
  <si>
    <t xml:space="preserve">kW   1,045       </t>
  </si>
  <si>
    <t xml:space="preserve">IE4         </t>
  </si>
  <si>
    <t xml:space="preserve">Ogrijevni učin   kW   10,21  </t>
  </si>
  <si>
    <t>Temperatura zraka - ulaz   °C   20</t>
  </si>
  <si>
    <t xml:space="preserve">Temperatura zraka - izlaz   °C   26,0  </t>
  </si>
  <si>
    <t xml:space="preserve">Pad tlaka medija   kPa   10,35   </t>
  </si>
  <si>
    <t xml:space="preserve">Čeono cjelokupno    </t>
  </si>
  <si>
    <t>Dobava i postavljanje antivibracijske gume u traci. Za ugradnju ispod oslonaca klima komore, kako bi se prigušio prijenos vibracije s uređaja na konstrukciju zgrade.</t>
  </si>
  <si>
    <t>Dobava rezervnog kompleta filtera zraka za klima komoru KK1.</t>
  </si>
  <si>
    <t>Dobava rezervnog kompleta filtera zraka za recirkulacijsku klima komoru KK1.1-KK1.6.</t>
  </si>
  <si>
    <t>Dobava i montaža spiro cijevi (dobava/tlak, do 630 Pa) izrađenih od pocinčanog lima uključivo spojnice i gumene brtve, ovjes i pribor za ovješenje i sl.
U stavku uključiti i nepropusno zatvaranje ventilacijskog kanala na kraju ogranka.
U stavku uključiti fazonske komade kao koljena, prijelazni komadi, T-komadi i sl.</t>
  </si>
  <si>
    <t>Ø200 mm</t>
  </si>
  <si>
    <t>Ø250 mm</t>
  </si>
  <si>
    <t>Ø315 mm</t>
  </si>
  <si>
    <t>Oblaganje dobavnih/tlačnih ventilacijskih kanala i fazonskih komada na vanjskom prostoru s aluminijskim limom debljine 0.8mm.</t>
  </si>
  <si>
    <t>Dobava i montaža spiro cijevi (povratni odsisni zrak - sustav KK1, do 630 Pa) izrađenih od pocinčanog lima uključivo spojnice i gumene brtve, ovjes i pribor za ovješenje i sl.
U stavku uključiti i nepropusno zatvaranje ventilacijskog kanala na kraju ogranka.
U stavku uključiti fazonske komade kao koljena, prijelazni komadi, T-komadi i sl.</t>
  </si>
  <si>
    <t>Ø150 mm</t>
  </si>
  <si>
    <t>Ø280 mm</t>
  </si>
  <si>
    <t>Ø100 mm</t>
  </si>
  <si>
    <t>Ø125 mm</t>
  </si>
  <si>
    <t>Ø160 mm</t>
  </si>
  <si>
    <t>Oblaganje odsisnih ventilacijskih kanala (sustav KK1) i fazonskih komadana vanjskom prostoru s aluminijskim limom debljine 0.8mm.</t>
  </si>
  <si>
    <t>DEV 503x503</t>
  </si>
  <si>
    <t>DEV 581x581</t>
  </si>
  <si>
    <t>OPR-CR-F-L-425x225</t>
  </si>
  <si>
    <t>OPR-CR-F-L-525x225</t>
  </si>
  <si>
    <t>OPR-CR-F-L-625x225</t>
  </si>
  <si>
    <t>OPR-CR-F-L-625x325</t>
  </si>
  <si>
    <t>OPR-CR-F-L-825x425</t>
  </si>
  <si>
    <t>OPR-CR-F-L-1500x500</t>
  </si>
  <si>
    <t>RKP-C-N-Ø250-R-Z</t>
  </si>
  <si>
    <t>RKP-C-N-Ø125-R-Z</t>
  </si>
  <si>
    <t>RZ-C-Ø125-M24-K</t>
  </si>
  <si>
    <t>RZ-C-Ø160-M24-K</t>
  </si>
  <si>
    <t>RZ12-400x315-M24-K</t>
  </si>
  <si>
    <t>FD 25 -450x450-M230s (strop 3. kat)</t>
  </si>
  <si>
    <t>FD 40 -900x450-M230s (strop 3. kat)</t>
  </si>
  <si>
    <t>FD 40 -1000x450-M230s (strop 3. kat)</t>
  </si>
  <si>
    <t>Dobava i ugradnja bimetalnog termometra za ugradnju u dobavni/tlačni I odsisni kanal sustava KK1, nazivne veličine 100 mm, dužina uronjene cijevi 200 mm, mjerno područje -20 do +60 °C ili 0 do +60 °C.</t>
  </si>
  <si>
    <t>ZOV 100</t>
  </si>
  <si>
    <t>ZOV 125</t>
  </si>
  <si>
    <t>ZOV 160</t>
  </si>
  <si>
    <t>OAS-R-425x225</t>
  </si>
  <si>
    <t>OAS-R-425x325</t>
  </si>
  <si>
    <t>PZ-200/100-500x500x1500</t>
  </si>
  <si>
    <t>PZ-200/100-900x1200x1500</t>
  </si>
  <si>
    <t>PZ-200/100-1000x1200x1500</t>
  </si>
  <si>
    <t>PZ-200/100-1200x600x1500</t>
  </si>
  <si>
    <t>NO80</t>
  </si>
  <si>
    <t>VXG41.25</t>
  </si>
  <si>
    <t>VXG41.50</t>
  </si>
  <si>
    <t>VXF53.80-100</t>
  </si>
  <si>
    <t>pogon 0-10V SKB62</t>
  </si>
  <si>
    <t>pogon 0-10V SKC62</t>
  </si>
  <si>
    <t>NO25</t>
  </si>
  <si>
    <t>Dobava i ugradnja manometra, mjernog područja 0-6 bar, za toplu vodu, sa manometarskom slavinom.</t>
  </si>
  <si>
    <t>Napajanje 230V ~ 1 / 50 Hz</t>
  </si>
  <si>
    <t xml:space="preserve">Zvučni tlak : </t>
  </si>
  <si>
    <t>Dobava i montaža spiro cijevi (odsis - sustav OV3, do 630 Pa) izrađenih od pocinčanog lima uključivo spojnice i gumene brtve, ovjes i pribor za ovješenje i sl.
U stavku uključiti i nepropusno zatvaranje ventilacijskog kanala na kraju ogranka.
U stavku uključiti fazonske komade kao koljena, prijelazni komadi, T-komadi i sl.</t>
  </si>
  <si>
    <t>Ø225 mm</t>
  </si>
  <si>
    <t>Ø355 mm</t>
  </si>
  <si>
    <t>ZOV 150</t>
  </si>
  <si>
    <t>ZOV 200</t>
  </si>
  <si>
    <t>OAS-R-525x125</t>
  </si>
  <si>
    <t>OAS-R-525x225</t>
  </si>
  <si>
    <t>KVR-Ø150</t>
  </si>
  <si>
    <t>ZPC-Ø315</t>
  </si>
  <si>
    <t>Klima komora čistih prostora KK1</t>
  </si>
  <si>
    <t>Kompaktni slobodno programabilni kontroler, 24VAC, do 200 DP (data pointa), Bacnet/IP</t>
  </si>
  <si>
    <t>Modul napajanja 24VDC, 1200mA</t>
  </si>
  <si>
    <t>Modul sa 16 digitalnih ulaza</t>
  </si>
  <si>
    <t>Modul sa 8 univerzalnih ulaza/izlaza</t>
  </si>
  <si>
    <t>Modul sa 6 relejnih izlaza</t>
  </si>
  <si>
    <t>Operatorska jedinica za korisnika</t>
  </si>
  <si>
    <t>Povezni kabel za operatorsku jedinicu</t>
  </si>
  <si>
    <t>Kanalski osjetnik temperature, LgNi100, duljina 400mm</t>
  </si>
  <si>
    <t>Kanalski osjetnik relativne vlage zraka, 0-10V, 0…95%</t>
  </si>
  <si>
    <t>Osjetnik vanjske temperature, LgNi1000</t>
  </si>
  <si>
    <t>Kanalski osjetnik tlaka zraka, 0…1500Pa</t>
  </si>
  <si>
    <t>Diferencijalni presostat tlaka zraka, 50…500Pa</t>
  </si>
  <si>
    <t>Protusmrzavajući osjetnik, 0-10V i 2-položajni, 6000mm kapilara</t>
  </si>
  <si>
    <t>Montažni pribor za protusmrzavajući osjetnik</t>
  </si>
  <si>
    <t xml:space="preserve">ON/OFF pogon žaluzina AC 230V, 4Nm, sa povr. oprugom i kontaktima, </t>
  </si>
  <si>
    <t xml:space="preserve">Transformator 230/24VAC </t>
  </si>
  <si>
    <t>Inverter tlačnog ventilatora, IP55,  5.5kW</t>
  </si>
  <si>
    <t>Inverter odsisnog ventilatora, IP55,  4kW</t>
  </si>
  <si>
    <t>Troputi ventil DN 50, kvs40 sa pripadajućim pogonom ventila 0-10V</t>
  </si>
  <si>
    <t>Troputi ventil DN 40, kvs25 sa pripadajućim pogonom ventila 0-10V</t>
  </si>
  <si>
    <t>Elektro ormar EOKK1</t>
  </si>
  <si>
    <t>DDC regulacioni ormar čistih prostora</t>
  </si>
  <si>
    <t>Operatorska jedinica za korisnika, touch displej 7", web server, Bacnet/IP</t>
  </si>
  <si>
    <t>Operatorska jedinica za korisnika, touch displej 10", web server, Bacnet/IP</t>
  </si>
  <si>
    <t>Povezni kabel za operatosrsku jedinicu 10"</t>
  </si>
  <si>
    <t>Visoko precizni kanalski osjetnik diferencijalnog tlaka zraka,    -50...50Pa</t>
  </si>
  <si>
    <t>Montažni pribor za osjetnik tlaka</t>
  </si>
  <si>
    <t xml:space="preserve">Montažni pribor za cjevčice za precizno mjerenje tlaka </t>
  </si>
  <si>
    <t xml:space="preserve">PA (polyamide) 6/4mm cjevčice </t>
  </si>
  <si>
    <t>Troputi ventil DN 25, kvs10 sa pripadajućim pogonom ventila 0-10V</t>
  </si>
  <si>
    <t>Elektro ormar EOČP</t>
  </si>
  <si>
    <t>DDC regulatori ormar PTV strojarnica</t>
  </si>
  <si>
    <t>Integracijski regulator VRV sustava u BMS</t>
  </si>
  <si>
    <t>Uronski osjetnik temperature, LgNi1000. 100mm</t>
  </si>
  <si>
    <t>Zaštitna čahura 100mm</t>
  </si>
  <si>
    <t>Osjetnik tlaka vode instalacije, 0-10bar</t>
  </si>
  <si>
    <t>Nalijegajući osjetnik temperature, LgNi100</t>
  </si>
  <si>
    <t>Elektro ormar EOS</t>
  </si>
  <si>
    <t>CNUS</t>
  </si>
  <si>
    <t>Switch 8 portni 100/1000 EISK8-100T</t>
  </si>
  <si>
    <t>DesigoCC CCA-STD-BA</t>
  </si>
  <si>
    <t>Licencni ključ za Desigo CMD.04</t>
  </si>
  <si>
    <t>BACnet Router PXG3.L</t>
  </si>
  <si>
    <t>Licenca za proširenje 500 data pointa postojećeg nadzornog sistema</t>
  </si>
  <si>
    <t>Usluge na nivou opreme u polju</t>
  </si>
  <si>
    <t>Usluge na nivou DDC podstanica</t>
  </si>
  <si>
    <t>Usluge na nivou CNUS-a</t>
  </si>
  <si>
    <t xml:space="preserve">Kabel NYM-J 5x1,5 mm2 </t>
  </si>
  <si>
    <t xml:space="preserve">Kabel NYM-J 3x1,5 mm2 </t>
  </si>
  <si>
    <t xml:space="preserve">Kabel NYY 5x4 mm2 </t>
  </si>
  <si>
    <t xml:space="preserve">Kabel NYY 5x2,5 mm2 </t>
  </si>
  <si>
    <t xml:space="preserve">Kabel NHXMH 3x1,5 mm2 </t>
  </si>
  <si>
    <t xml:space="preserve">Kabel J-H(St)H 2x2x0,8 mm2 </t>
  </si>
  <si>
    <t xml:space="preserve">Kabel LiYCY 12x0,75 mm2 </t>
  </si>
  <si>
    <t xml:space="preserve">Kabel LiYCY 8x0,75 mm2 </t>
  </si>
  <si>
    <t xml:space="preserve">Kabel LiYCY 3x0,75 mm2 </t>
  </si>
  <si>
    <t xml:space="preserve">Kabel LiYCY 4x1 mm2 </t>
  </si>
  <si>
    <t xml:space="preserve">Kabel IY(St)Y 1x2x0,8 mm2 </t>
  </si>
  <si>
    <t xml:space="preserve">S/FTP kabel cat.7, 4x2xAWG23 </t>
  </si>
  <si>
    <t xml:space="preserve">Kauflex cijevi raznih promjera fi16 - fi29 </t>
  </si>
  <si>
    <t>Sitni potrošni i ovjesni materijal</t>
  </si>
  <si>
    <t>Na izmjenjivačima topline primjenjuje se zaštita u vidu premaza koja omogućuje dugotrajan rad i u korozivnim sredinama. Premaz pruža snažnu zaštitu od raznih agresivnih vanjskih uvjeta, kao što su morska sredina s visokim koncentracijama soli i industrijski gradovi s teškim onečišćenjem zraka.</t>
  </si>
  <si>
    <t xml:space="preserve">Izmjenjivač topline povećane površine koji se nalazi sa sve četiri strane uređaja smanjuje tlocrtnu površinu uređaja, a pri tome ne gubi na učinkovitosti. Zbog manje tlocrtne površine povoljan za ugradnju na skučenim mjestima. </t>
  </si>
  <si>
    <t>Konstrukcijski podijeljeni izmjenjivač na dva dijela s varijabilnim putanjama freona omogućava kontinuirano grijanje i hlađenje.</t>
  </si>
  <si>
    <t>Povećanu energetsku učinkovitost uređaja, te maksimalnu razinu udobnosti u prostorijama omogućuju dvostruki senzori. Senzori za vlagu i za temperaturu mogu odgoditi odleđivanje u režimu grijanja.</t>
  </si>
  <si>
    <t>Uređaji su opremljeni sa dodatnim izmjenjivačem topline i mogu raditi u režimima toplinske pumpe "heat pump" i povrata topline "heat recovery", zavisno od izvedbe cjevovoda.</t>
  </si>
  <si>
    <t xml:space="preserve">Jedinica je opremljena sa senzorima za nivo ulja u kompresorima,  HiPOR technologijom povrata ulja, VI technologijom za ubrizgavanje vrućeg plina u kompresor, full inverter kompresorima s radnim područjem 10-165 Hz,  funkcija automatskog otklanjanja prašine sa izmjenjivača. </t>
  </si>
  <si>
    <t>Oznaka u projektu VJ-GH1 i VJ-GH6</t>
  </si>
  <si>
    <t>Jedinica je sastavljena iz jednog modula sljedećih tehničkih karakteristika:</t>
  </si>
  <si>
    <t>Jedinica omogućuje spajanje do 40 unutarnjih jedinica.</t>
  </si>
  <si>
    <t>Tehničke karakteristike:</t>
  </si>
  <si>
    <t>Qh ukupno = 44,8 kW</t>
  </si>
  <si>
    <t>Priključna snaga:</t>
  </si>
  <si>
    <t>N ukupno = 10,89 kW    /   380-415 V, 3F, 50 Hz</t>
  </si>
  <si>
    <t>EER: 4,11 (100% opterećenja)</t>
  </si>
  <si>
    <t>Tv = 35°C ST</t>
  </si>
  <si>
    <t>Tp = 27°C ST, 46%RH</t>
  </si>
  <si>
    <t>ESEER: 7,79</t>
  </si>
  <si>
    <t>Qg ukupno = 50,4 kW</t>
  </si>
  <si>
    <t>N ukupno = 12,39 kW    /   380-415 V, 3F, 50 Hz</t>
  </si>
  <si>
    <t>COP: 4,07 (100% opterećenja)</t>
  </si>
  <si>
    <t>Tv= 7°C ST</t>
  </si>
  <si>
    <t>Tp = 20°C ST</t>
  </si>
  <si>
    <t>Qg ukupno na -7°C vanjskoj temperaturi, 100% opterećenja = 44,8kW</t>
  </si>
  <si>
    <t>COP-7C °ST: 3,6 (100% opterećenja)</t>
  </si>
  <si>
    <t>Qg ukupno na -13,7°C vanjskoj temperaturi, 100% opterećenja = 37,5 kW</t>
  </si>
  <si>
    <t>COP-13,7C °ST: 2,5 (100% opterećenja)</t>
  </si>
  <si>
    <t>radno područje: grijanje: od -25° do 18°C</t>
  </si>
  <si>
    <t>radno područje: hlađenje: od -15° do 48°C</t>
  </si>
  <si>
    <t>Nivo zvučnog tlaka: 61,5 dB(A) na udaljenosti 1 m od jedinice</t>
  </si>
  <si>
    <t>Oznaka u projektu VJ-GH2</t>
  </si>
  <si>
    <t>Jedinica omogućuje spajanje do 35 unutarnjih jedinica.</t>
  </si>
  <si>
    <t>Qh ukupno = 39,2 kW</t>
  </si>
  <si>
    <t>N ukupno = 8,68 kW    /   380-415 V, 3F, 50 Hz</t>
  </si>
  <si>
    <t>EER: 4,52 (100% opterećenja)</t>
  </si>
  <si>
    <t>ESEER: 7,33</t>
  </si>
  <si>
    <t>Qg ukupno = 44,1 kW</t>
  </si>
  <si>
    <t>N ukupno = 9,72 kW    /   380-415 V, 3F, 50 Hz</t>
  </si>
  <si>
    <t>COP: 4,54 (100% opterećenja)</t>
  </si>
  <si>
    <t>Qg ukupno na -7°C vanjskoj temperaturi, 100% opterećenja = 39,2kW</t>
  </si>
  <si>
    <t>Qg ukupno na -13,7°C vanjskoj temperaturi, 100% opterećenja = 34,9 kW</t>
  </si>
  <si>
    <t>COP-13,7C °ST: 2,85 (100% opterećenja)</t>
  </si>
  <si>
    <t>radno područje: hlađenje: od -10° do 48°C</t>
  </si>
  <si>
    <t>Nivo zvučnog tlaka: 61 dB(A) na udaljenosti 1 m od jedinice</t>
  </si>
  <si>
    <t>Oznaka u projektu VJ-GH3</t>
  </si>
  <si>
    <t>Jedinica je sastavljena iz dva modula sljedećih tehničkih karakteristika:</t>
  </si>
  <si>
    <t>Jedinica omogućuje spajanje do 44 unutarnjih jedinica.</t>
  </si>
  <si>
    <t>Qh ukupno = 61,6 kW</t>
  </si>
  <si>
    <t>N ukupno = 13,4 kW    /   380-415 V, 3F, 50 Hz</t>
  </si>
  <si>
    <t>EER: 4,60 (100% opterećenja)</t>
  </si>
  <si>
    <t>ESEER: 7,76</t>
  </si>
  <si>
    <t>Qg ukupno = 69,3 kW</t>
  </si>
  <si>
    <t>N ukupno = 14,2 kW    /   380-415 V, 3F, 50 Hz</t>
  </si>
  <si>
    <t>COP: 4,89 (100% opterećenja)</t>
  </si>
  <si>
    <t>Qg ukupno na -7°C vanjskoj temperaturi, 100% opterećenja = 69,3kW</t>
  </si>
  <si>
    <t>COP-7C °ST: 3,24 (100% opterećenja)</t>
  </si>
  <si>
    <t>Qg ukupno na -13,7°C vanjskoj temperaturi, 100% opterećenja = 61,3 kW</t>
  </si>
  <si>
    <t>COP-13,7C °ST: 2,47 (100% opterećenja)</t>
  </si>
  <si>
    <t>Oznaka u projektu VJ-GH7</t>
  </si>
  <si>
    <t>Jedinica omogućuje spajanje do 20 unutarnjih jedinica.</t>
  </si>
  <si>
    <t>Qh ukupno = 22,4 kW</t>
  </si>
  <si>
    <t>N ukupno = 4,49 kW    /   380-415 V, 3F, 50 Hz</t>
  </si>
  <si>
    <t>EER: 4,99 (100% opterećenja)</t>
  </si>
  <si>
    <t>ESEER: 8,41</t>
  </si>
  <si>
    <t>Qg ukupno = 25,2 kW</t>
  </si>
  <si>
    <t>N ukupno = 4,78 kW    /   380-415 V, 3F, 50 Hz</t>
  </si>
  <si>
    <t>COP: 5,27 (100% opterećenja)</t>
  </si>
  <si>
    <t>Qg ukupno na -7°C vanjskoj temperaturi, 100% opterećenja = 21 kW</t>
  </si>
  <si>
    <t>COP-7C °ST: 4,0 (100% opterećenja)</t>
  </si>
  <si>
    <t>Qg ukupno na -13,7°C vanjskoj temperaturi, 100% opterećenja = 19,9 kW</t>
  </si>
  <si>
    <t>COP-13,7C °ST: 3,32 (100% opterećenja)</t>
  </si>
  <si>
    <t>Nivo zvučnog tlaka: 59 dB(A) na udaljenosti 1 m od jedinice</t>
  </si>
  <si>
    <t>dimenzije ukupno: 930x760 mm; h = 1690 mm</t>
  </si>
  <si>
    <t>težina ukupno: 198 kg</t>
  </si>
  <si>
    <t xml:space="preserve">Dobava i ugradnja unutarne  jedinice VRF sustava zidne izvedbe,  uključuje u potpunosti kontrolu ispuhivanja u 1 smjeru  sa kontrolom istrujne rešetke u 6 stupnjeva, opremljena inverterskim ventilatorom s direktnim pogonom sa BDLC motorom ,  izmjenjivačem topline s direktnom ekspanzijom freona, elektronskim ekspanzijskim ventilom, te svim potrebnim elementima za zaštitu, kontrolu i regulaciju uređaja i temperature, interface modulom s jednim kontaktom i plazma filterom. </t>
  </si>
  <si>
    <t>Qh  = 2,2 kW</t>
  </si>
  <si>
    <t>Tv = 35°C</t>
  </si>
  <si>
    <t>Tp = 27°C ST, 19°C VT</t>
  </si>
  <si>
    <t>Qg = 2,5 kW</t>
  </si>
  <si>
    <t>VZ = 420 / 390 / 330 m3/h</t>
  </si>
  <si>
    <t>N = 21 W - 230 V - 50 Hz</t>
  </si>
  <si>
    <t>Nivo zvučnog tlaka: standard / srednja / niža brzina 32 / 30 / 28 dB(A) na udaljenosti 1 m od jedinice:</t>
  </si>
  <si>
    <t>Dobava i ugradnja unutarne  jedinice VRF sustava četverosmjerne kazetne izvedbe, sa istrujnim panelom tip PT-UQC  predviđena za  montažu u spušteni strop,sa mogučnošću podešavanja istrujavanja u ovisnosti od visine stropa, individualna kontrola za sva 4 smjera istrujavanja, opremljena inverterskim ventilatorom s direktnim pogonom sa BDLC motorom, izmjenjivačem topline s direktnom ekspanzijom freona, elektronskim ekspanzijskim ventilom, te svim potrebnim elementima za zaštitu, kontrolu i regulaciju uređaja i temperature, sa ugrađenom pumpom za kondenzat, interface modulom s jednim kontaktom i plazma filterom.</t>
  </si>
  <si>
    <t>Qh  = 3,6 kW</t>
  </si>
  <si>
    <t>Qg = 4,0 kW</t>
  </si>
  <si>
    <t>VZ = 522 / 480 / 420 m3/h</t>
  </si>
  <si>
    <t>N = 30 W - 230 V - 50 Hz</t>
  </si>
  <si>
    <t xml:space="preserve">Dobava i ugradnja unutarnje visokotemperaturne jedinice VRF HP/HR sustava za grijanje i  pripremu potrošne tople vode s dva odvojena kruga radne tvari koji rade u kaskadi s polazom od 80°C. </t>
  </si>
  <si>
    <t>Unutarnja jedinica se nalazi u unutrašnjosti u kućištu i sastoji se od pločastog izmjenjivača R410A/134a, dodatnog scroll kompresora na strani R134a, elektroničkih ekspanzionih ventila na strani R134a/R410A,4-way-ventila,  akumulatora, zaštitnih komponenti sustava što uključuje osjetnike temperature i tlaka i shrader ventile za servisiranje te drugi pločasti izmjenjivač na strani R134a/Voda . Sustav je prednapunjen s radnom tvari R134a.</t>
  </si>
  <si>
    <t>Pogodna kod potreba visoke temperature vode na polazu kao što je radijatorsko grijanje sa manjim raspoloživim površinama ili grijanje PTV na višu temperaturu.</t>
  </si>
  <si>
    <t>Mnogostrano područje primjene obuhvaća hotele, urede, trgovine, kantine ili apartmane. Kućište malih dimenzije štedi prostor kod postavljanja u unutarnjim prostorima, a izrađeno je od vruće pocinčanog čeličnog lima s montažnim tračnicama za sigurno pričvršćivanje.  Priključci za radni medij izvedeni su rubnim spojem. Svi električni spojevi su nakon skidanja frontalnog panela lako pristupni.  Jedinica se može kombinirati s velikim brojem žičanih daljinskih upravljača.</t>
  </si>
  <si>
    <t>Temperaturni uvjeti:</t>
  </si>
  <si>
    <t>Tok=7°C, Tpol=65°C, ΔT=10°C</t>
  </si>
  <si>
    <t>Raspoloživi kapacitet grijanja:</t>
  </si>
  <si>
    <t>Qg =  25,2 kW</t>
  </si>
  <si>
    <t>Pi = 5 kW / 1 /220-240 V - 50 Hz</t>
  </si>
  <si>
    <t>Dimenzije:520x330mm ; h=1.080 mm,</t>
  </si>
  <si>
    <t>Masa: 94 kg</t>
  </si>
  <si>
    <t>Radni medij:  R-410A i R134a</t>
  </si>
  <si>
    <t>Zvučni tlak na udaljenosti od 1m i visini od 1,5m : 43 dB(A)</t>
  </si>
  <si>
    <t>Priključak R410A: tekuća faza: 9,52 mm (3/8)</t>
  </si>
  <si>
    <t>Priključak R410A: plinovita faza: 19,05 mm (3/4)</t>
  </si>
  <si>
    <t>Dobava i ugradnja predizoliranih, odmaščenih bakrenih cijevi u kolutu za freonsku instalaciju plinske i tekuće faze namjenjene za rashladni medij R-410A . U kompletu sa spojnicama, koljenima, spojnim i pričvrsnim materijalom.</t>
  </si>
  <si>
    <t>Φ 15,9</t>
  </si>
  <si>
    <t>Φ 12,7</t>
  </si>
  <si>
    <t>Φ 9,5</t>
  </si>
  <si>
    <t xml:space="preserve">Φ 6,4 </t>
  </si>
  <si>
    <t>Dobava i ugradnja odmašćenih bakrenih cijevi, u šipci za freonsku instalaciju plinske i tekuće faze namjenjene za rashladni medij R-410A, uključivo fitinzi, spojni brtveni i pričvrsni materijal.</t>
  </si>
  <si>
    <t>Φ 28,6</t>
  </si>
  <si>
    <t>Φ 22,2</t>
  </si>
  <si>
    <t>Φ 19,1</t>
  </si>
  <si>
    <t>Izrada priključka odvoda kondenzata, uključivo cijevni sifon sa kuglastim osiguračem od povrata mirisa i redukcijom.</t>
  </si>
  <si>
    <t xml:space="preserve"> kom</t>
  </si>
  <si>
    <t>AF-3-028</t>
  </si>
  <si>
    <t>AF-3-022</t>
  </si>
  <si>
    <t>AF-3-020</t>
  </si>
  <si>
    <t>Dobava rashladnog medija R410A za nadopunjavanje rashladnog sustava.</t>
  </si>
  <si>
    <t>Dobava i ugradnja usmjerivača zraka od pocinčanog čeličnog lima za horizontalni ispuh zraka sa vanjske VRF jedinice</t>
  </si>
  <si>
    <t xml:space="preserve">Dobava i ugradnja Bus komunikacije od vanjske jedinice do unutarnjih jedinica VRF-a i centralnog upravljača kablom LIYCI-TP 3x2x0,5mm2 u zaštitnoj PVC cijevi. </t>
  </si>
  <si>
    <t>Dobava i ugradnja  vanjske inverterske jedinice VRF sustava u izvedbi toplinske pumpe, namjenjena za vanjsku montažu, zrakom hlađenim kondenzatorom, DC inverter ventilatorima  i svim potrebnim elementima za zaštitu, kontrolu i regulaciju uređaja i funkcionalni rad.</t>
  </si>
  <si>
    <t>Maksimalno dozvoljena ukupna duljina cijevnog razvoda iznosi 1.000 metara u jednom smjeru uz ograničenja navedena u uputama proizvođača. Maksimalna dozvoljena visinska razlika između vanjske i unutarnje jedinice iznosi 110 m (neovisno da li je pozicija vanjske jedinice iznad ili ispod pozicije unutarnjih jedinica), najudaljenija dionica cjevovoda je 225m. Maksimalna dozvoljena visinska razlika između pojedinih unutarnjih jedinica iznosi 40m.</t>
  </si>
  <si>
    <t>Jedinica omogućuje spajanje do 25unutarnjih jedinica.</t>
  </si>
  <si>
    <t>Qh ukupno = 28 kW</t>
  </si>
  <si>
    <t>N ukupno = 5,8 kW    /   380-415 V, 3F, 50 Hz</t>
  </si>
  <si>
    <t>EER: 4,83 (100% opterećenja)</t>
  </si>
  <si>
    <t>ESEER: 8,13</t>
  </si>
  <si>
    <t>Qg ukupno = 31,5 kW</t>
  </si>
  <si>
    <t>N ukupno = 5,92 kW    /   380-415 V, 3F, 50 Hz</t>
  </si>
  <si>
    <t>COP: 5,32 (100% opterećenja)</t>
  </si>
  <si>
    <t>Qg ukupno na -7°C vanjskoj temperaturi, 100% opterećenja = 28kW</t>
  </si>
  <si>
    <t>COP-7C °ST: 3,65 (100% opterećenja)</t>
  </si>
  <si>
    <t>Qg ukupno na -13,7°C vanjskoj temperaturi, 100% opterećenja = 25,1 kW</t>
  </si>
  <si>
    <t>COP-13,7C °ST: 2,8 (100% opterećenja)</t>
  </si>
  <si>
    <t>težina ukupno: 215 kg</t>
  </si>
  <si>
    <t>NO65 (prirubnički)</t>
  </si>
  <si>
    <t>slavina VRG 131 - NO32</t>
  </si>
  <si>
    <t>regulator CRA 111</t>
  </si>
  <si>
    <t>Ø 32x3,0</t>
  </si>
  <si>
    <t>Ø 40x3,5</t>
  </si>
  <si>
    <t>Ø 63x4,5</t>
  </si>
  <si>
    <t>16x2,0</t>
  </si>
  <si>
    <t>40x3,7</t>
  </si>
  <si>
    <t>AF-3-015</t>
  </si>
  <si>
    <t>AF-3-035</t>
  </si>
  <si>
    <t>AF-3-040</t>
  </si>
  <si>
    <t>NO20; Pmax=3 bar</t>
  </si>
  <si>
    <t>NO25; Pmax=6 bar</t>
  </si>
  <si>
    <t>Dobava i ugradnja  pločastih radijatora iz čeličnog lima 1,25 mm, temeljno i završno obojen, sa termostatskim ventilom i zaštitnom kapom, okretnim pipcem za odzračivanje i ventilskim pipcem za ispuštanje vode, sa središnjim priključenjem iz  zida, kao proizvod VOGEL &amp; NOOT. U stavci su sadržane konzole za zavješenje radijatora na zid i sav drugi sitnopotrošni materijal za ugradnju radijatora.</t>
  </si>
  <si>
    <t>11KV/600/400</t>
  </si>
  <si>
    <t>11KV/600/520</t>
  </si>
  <si>
    <t>11KV/600/600</t>
  </si>
  <si>
    <t>11KV/600/720</t>
  </si>
  <si>
    <t>11KV/600/1320</t>
  </si>
  <si>
    <t>11KV/600/2000</t>
  </si>
  <si>
    <t>22KV/600/600</t>
  </si>
  <si>
    <t>22KV/600/1120</t>
  </si>
  <si>
    <t>22KV/600/1200</t>
  </si>
  <si>
    <t>22KV/600/1320</t>
  </si>
  <si>
    <t>22KV/600/1600</t>
  </si>
  <si>
    <t>22KV/600/1800</t>
  </si>
  <si>
    <t>22KV/600/2000</t>
  </si>
  <si>
    <t>Dion 1134/500</t>
  </si>
  <si>
    <t>Dion 1134/750</t>
  </si>
  <si>
    <t>NO20</t>
  </si>
  <si>
    <t>Ø 16x2,0</t>
  </si>
  <si>
    <t>Ø 20x2,0</t>
  </si>
  <si>
    <t>Ø 26x3,0</t>
  </si>
  <si>
    <t xml:space="preserve">d  22x1,5 mm (DN 20) </t>
  </si>
  <si>
    <t xml:space="preserve">d  35x1,5 mm (DN 32) </t>
  </si>
  <si>
    <t xml:space="preserve">d  42x1,5 mm (DN 40) </t>
  </si>
  <si>
    <t xml:space="preserve">d  54x1,5 mm (DN 50) </t>
  </si>
  <si>
    <t>Dobava i montaža cijevne polietilenske izloacije zatvorenih čelija za izloaciju sanitarne tople i hladne vode, proizvod kao Tubolit DG  ili jednakovrijedne. Obračun po m.</t>
  </si>
  <si>
    <t>TL-22/13-DG</t>
  </si>
  <si>
    <t>TL-35/13-DG</t>
  </si>
  <si>
    <t>TL-42/13-DG</t>
  </si>
  <si>
    <t>TL-54/13-DG</t>
  </si>
  <si>
    <t>Dobava i ugradnja zaštitne plastične rozete, bijela, dvostruka.</t>
  </si>
  <si>
    <t>Dobava i ugradnja: Vanjska jedinica monosplit sustava u izvedbi dizalice topline zrak/zrak namijenjena za spoj na jednu unutarnju jedinicu. Vanjska jedinica je namijenjena za vanjsku montažu - zaštićena od vremenskih utjecaja, s ugrađenim hermetičkim DC inverter kompresorima,  zrakom hlađenim kondenzatorom i svim potrebnim elementima za zaštitu, kontrolu i regulaciju uređaja i funkcionalni rad. Rashladni medij R-32. U stavku uračunati konzole, predizolirane odmašćene Cu cijevi te sav potreban pomoćni pribor i materija za montažu na zid.</t>
  </si>
  <si>
    <t>Istrujavanje zraka je horizontalno što omogućuje jednostavnu ugradnju u arhitektonske niše i fasadno na konzole.</t>
  </si>
  <si>
    <t>Tehničke karakteristike uređaja:</t>
  </si>
  <si>
    <t>Pri standardnim Eurovent uvjetima:</t>
  </si>
  <si>
    <t>Qh = 0,89/ 3,5 / 4,04 kW</t>
  </si>
  <si>
    <t>N nom. = 1,08 kW    /   220 - 240 V / 50 Hz</t>
  </si>
  <si>
    <t>EER: 3,24 (100% opterećenja)</t>
  </si>
  <si>
    <t>Qg = 0,89 / 4,0 /5,1 kW</t>
  </si>
  <si>
    <t>N nom. = 1 kW    /  220 - 240 V / 50 Hz</t>
  </si>
  <si>
    <t>COP: 3,8 (100% opterećenja)</t>
  </si>
  <si>
    <t>Qg(-7°C) = 3,6 kW</t>
  </si>
  <si>
    <t>Priključak R-32: tekuća faza: 6,35 mm</t>
  </si>
  <si>
    <t>Priključak R-32: plinovita faza: 9,52 mm</t>
  </si>
  <si>
    <t>radno područje: grijanje: od -10° do 24°C</t>
  </si>
  <si>
    <t>Nivo zvučnog tlaka: 48/50 dB(A) na udaljenosti 1m od jedinice</t>
  </si>
  <si>
    <t>Ukupna duljina cjevovoda: 3-15 m</t>
  </si>
  <si>
    <t>Maks. visinska razlika VJ - UJ: 7 m</t>
  </si>
  <si>
    <t>dimenzije ukupno: d x š = 717 x 230 mm ; h = 495 mm</t>
  </si>
  <si>
    <t>masa: 25,1 kg</t>
  </si>
  <si>
    <t xml:space="preserve">Unutarnja  jedinica mono split sustava zidne izvedbe,  uključuje u potpunosti kontrolu ispuhivanja u 1 smjeru  sa kontrolom istrujne rešetke u 6 stupnjeva, opremljena inverterskim ventilatorom s direktnim pogonom sa BDLC motorom ,  izmjenjivačem topline s direktnom ekspanzijom freona, te svim potrebnim elementima za zaštitu, kontrolu i regulaciju uređaja i temperature, interface modulom s jednim kontaktom i plazma filterom. </t>
  </si>
  <si>
    <t>U unutarnjoj jedinici ugrađen je WiFi modul za mogućnost upravljanja putem pametnog telefona i aplikacije LG SmartThinQ</t>
  </si>
  <si>
    <t>Vrhunsku kvalitetu zraka u prostoru osigurava više odvojenih filtera. Filtar za dvostruku zaštitu, micro filtar za prašinu te ionizator uz opciju automatskog čišćenja osiguravaju maximalnu kvalitetu zraka cijelo vrijeme.</t>
  </si>
  <si>
    <t>Qh  = 3,5 kW</t>
  </si>
  <si>
    <t>medij:  R-32</t>
  </si>
  <si>
    <t>priključak tekuće faze Ø6,35 mm</t>
  </si>
  <si>
    <t>priključak plinske faze Ø9,52 mm</t>
  </si>
  <si>
    <t>Nivo zvučnog tlaka: niska / srednja / visoka brzina 27 / 35 / 41 dB(A) na udaljenosti 1,5 m od jedinice:</t>
  </si>
  <si>
    <t>dimenzije: 837x 308 x 189</t>
  </si>
  <si>
    <t>težina: 8,7 kg</t>
  </si>
  <si>
    <t xml:space="preserve">Kompaktna klima komora s rekuperacijom topline Značajke            </t>
  </si>
  <si>
    <t xml:space="preserve">Kućište    Okvir iz aluminijskih profila        </t>
  </si>
  <si>
    <t xml:space="preserve">Paneli    Dvostruka oplata        </t>
  </si>
  <si>
    <t xml:space="preserve">Nazivna debljina panela: 50 mm            </t>
  </si>
  <si>
    <t xml:space="preserve">zaštita:    Unutarnja površina plastificirana Strana posluživanja    2 standardna vrata s ručkom    </t>
  </si>
  <si>
    <t xml:space="preserve">Zaklopke    Materijal okvira: aluminij; Lopatica: aluminij s brtvom        </t>
  </si>
  <si>
    <t xml:space="preserve">Spoj lopatica preko PVC zupčanika (outside of the air stream) Pogon zaklopke            </t>
  </si>
  <si>
    <t xml:space="preserve">Filtri        Svježi zrak/Odsisni zrak Tip: Kompaktni Materijal: Sintetika    </t>
  </si>
  <si>
    <t xml:space="preserve">Filterski okvir    Plastificirani pocinčani lim        </t>
  </si>
  <si>
    <t xml:space="preserve">Ventilator        Direktno pogonjeni radijalni ventilator EC motor ugrađen na ventilator    </t>
  </si>
  <si>
    <t xml:space="preserve">Napajanje: 1f 200-277V/ 50/60 Hz; 3f 380-480V/ 50/60 Hz Električni grijač    Napajanje: 3f 380-480V/ 50/60 Hz        </t>
  </si>
  <si>
    <t xml:space="preserve">Pločasti rekuperator    Tip: protustrujni        </t>
  </si>
  <si>
    <t xml:space="preserve">topline:    Materijal lamela: aluminij        </t>
  </si>
  <si>
    <t xml:space="preserve">Materijal okvira: pocinčani čelični lim S bypassom preko čitavog presjeka            </t>
  </si>
  <si>
    <t xml:space="preserve">Rotacijski    Materijal lamela: aluminij rekuperator topline    Materijal okvira: pocinčani čelični lim    </t>
  </si>
  <si>
    <t xml:space="preserve">Upravljanje: 0-10 V            </t>
  </si>
  <si>
    <t xml:space="preserve">Elektro-upravljački    S elementima automatske regulacije ormar:    Servisna sklopka    </t>
  </si>
  <si>
    <t xml:space="preserve">Pribor:        Upute za sastavljanje Upute za korisnika    </t>
  </si>
  <si>
    <t xml:space="preserve">Nazivna pločica i sigurnosne naljepnice Prirubnica za kanalski priključak DW30 Gumeni podmetači            </t>
  </si>
  <si>
    <t xml:space="preserve">Note: Navedena izvedba i opcije se mogu razlikovati ovisno o tipu uređaja, opcijama i priboru koji je odabran. Vidite nastavno detaljni opis i tehničke podatke uređaja.            </t>
  </si>
  <si>
    <t xml:space="preserve">Propusnost kućišta    L1        </t>
  </si>
  <si>
    <t xml:space="preserve">Klasa bypass propusnosti filtra    F9        </t>
  </si>
  <si>
    <t xml:space="preserve">Klasa toplinske vodljivosti    T2        </t>
  </si>
  <si>
    <t xml:space="preserve">Faktor toplinskog mosta    TB2        </t>
  </si>
  <si>
    <t xml:space="preserve">Pozicija broj    2000        </t>
  </si>
  <si>
    <t xml:space="preserve">Sustav:    KK2        </t>
  </si>
  <si>
    <t xml:space="preserve">Opis:    OSTALI PROSTORI        </t>
  </si>
  <si>
    <t xml:space="preserve">Kom.:    1        </t>
  </si>
  <si>
    <t xml:space="preserve">Ugradnja:    Standardni vanjska ugradnja        </t>
  </si>
  <si>
    <t xml:space="preserve">Izvedba:    Jednodjelna Strana posluživanja:    Desna    </t>
  </si>
  <si>
    <t xml:space="preserve">Masa:    2.838,00 kg        </t>
  </si>
  <si>
    <t xml:space="preserve">Podaci o kućištu:            </t>
  </si>
  <si>
    <t xml:space="preserve">-Debljina panela:    50,0 mm        </t>
  </si>
  <si>
    <t xml:space="preserve">-Vanjska oplata:    Pocinčano plastificirano, boja SIVO,RAL 7035 GL S        </t>
  </si>
  <si>
    <t xml:space="preserve">-Unutarnja oplata:    Pocinčano plastificirano, boja SIVO,RAL 7035 GL S        </t>
  </si>
  <si>
    <t xml:space="preserve">-Krov            </t>
  </si>
  <si>
    <t xml:space="preserve">Energetska klasa    A+        </t>
  </si>
  <si>
    <t xml:space="preserve">Klasa rekuperacije    H1        </t>
  </si>
  <si>
    <t xml:space="preserve">Spec.snaga ventilatora    2.031 W/(m3/s) SFPv klasa    SFP4    </t>
  </si>
  <si>
    <t xml:space="preserve">ERP direktiva: Bez izuzetaka            </t>
  </si>
  <si>
    <t xml:space="preserve">Protok zraka    5.500 m3/h        </t>
  </si>
  <si>
    <t xml:space="preserve">Eksterni pad tlaka    350 Pa        </t>
  </si>
  <si>
    <t xml:space="preserve">Totalni pad tlaka    571 Pa        </t>
  </si>
  <si>
    <t xml:space="preserve">SFP klasa    SFP2        </t>
  </si>
  <si>
    <t xml:space="preserve">Klasa brzine    V1        </t>
  </si>
  <si>
    <t xml:space="preserve">Dobava            </t>
  </si>
  <si>
    <t xml:space="preserve">Kada            </t>
  </si>
  <si>
    <t xml:space="preserve">Materijal    -        </t>
  </si>
  <si>
    <t xml:space="preserve">Dimenzija priključka    Optimiraj''        </t>
  </si>
  <si>
    <t xml:space="preserve">- Eliminator kapljica            </t>
  </si>
  <si>
    <t xml:space="preserve">Materijal lamela        PPTV    </t>
  </si>
  <si>
    <t xml:space="preserve">Materijal okvira        V2A    </t>
  </si>
  <si>
    <t xml:space="preserve">Pad tlaka (uključen u pad tlaka na hladnjaku)    Pa    8    </t>
  </si>
  <si>
    <t xml:space="preserve">- Prigušivač zvuka            </t>
  </si>
  <si>
    <t xml:space="preserve">Traženo min. prigušenje zvuka        dB na 250 Hz    </t>
  </si>
  <si>
    <t xml:space="preserve">19,0            </t>
  </si>
  <si>
    <t xml:space="preserve">Duljina kulise    mm    800,0    </t>
  </si>
  <si>
    <t xml:space="preserve">Prigušenje zvuka na 250 Hz    dB    19,0    </t>
  </si>
  <si>
    <t xml:space="preserve">Pad tlaka    Pa    9    </t>
  </si>
  <si>
    <t xml:space="preserve">- Vrećasti filtar            </t>
  </si>
  <si>
    <t xml:space="preserve">Klasa        ePM1 50%    </t>
  </si>
  <si>
    <t xml:space="preserve">Protok zraka    m3/h    8    </t>
  </si>
  <si>
    <t xml:space="preserve">Početni pad tlaka    Pa    64    </t>
  </si>
  <si>
    <t xml:space="preserve">Izračunati pad tlaka    Pa    114    </t>
  </si>
  <si>
    <t xml:space="preserve">Preporučeni krajnji pad tlaka    Pa    164    </t>
  </si>
  <si>
    <t xml:space="preserve">Duljina filtarskog umetka    mm    287,0    </t>
  </si>
  <si>
    <t xml:space="preserve">Filtarski umetci, broj x dimenzija        2x 592,0x 592,0 mm    </t>
  </si>
  <si>
    <t xml:space="preserve">        1x 592,0x 287,0 mm    </t>
  </si>
  <si>
    <t xml:space="preserve">- Pločasti rekuperator - protustrujni            </t>
  </si>
  <si>
    <t xml:space="preserve">Kučište Lamele Izvedba        Aluminij Aluminij    </t>
  </si>
  <si>
    <t xml:space="preserve">- Zimski režim :  Dobava        S bypassom i zaklopkom    </t>
  </si>
  <si>
    <t xml:space="preserve">Pad tlaka    Pa    145    </t>
  </si>
  <si>
    <t xml:space="preserve">Ulazna temperatura    °C    -18,00    </t>
  </si>
  <si>
    <t xml:space="preserve">Ulazna vlažnost    %    90,0    </t>
  </si>
  <si>
    <t xml:space="preserve">Izlazna temperatura    °C    11,03    </t>
  </si>
  <si>
    <t xml:space="preserve">Izlazna vlažnost    %    9,0    </t>
  </si>
  <si>
    <t xml:space="preserve">Odsis            </t>
  </si>
  <si>
    <t xml:space="preserve">Protok zraka    m3/h    5.5    </t>
  </si>
  <si>
    <t xml:space="preserve">Pad tlaka    Pa    116    </t>
  </si>
  <si>
    <t xml:space="preserve">Ulazna temperatura    °C    20,00    </t>
  </si>
  <si>
    <t xml:space="preserve">Ulazna vlažnost    %    45,0    </t>
  </si>
  <si>
    <t xml:space="preserve">Izlazna temperatura    °C    -6,09    </t>
  </si>
  <si>
    <t xml:space="preserve">Izlazna vlažnost    %        </t>
  </si>
  <si>
    <t xml:space="preserve">Temperaturna učikovitost vlažna    %    76,4    </t>
  </si>
  <si>
    <t xml:space="preserve">- Ljetni režim :  Dobava Protok zraka            </t>
  </si>
  <si>
    <t xml:space="preserve">    m3/h    8    </t>
  </si>
  <si>
    <t xml:space="preserve">Pad tlaka    Pa    192    </t>
  </si>
  <si>
    <t xml:space="preserve">Ulazna temperatura    °C    35,00    </t>
  </si>
  <si>
    <t xml:space="preserve">Izlazna temperatura    °C    29,48    </t>
  </si>
  <si>
    <t xml:space="preserve">Izlazna vlažnost    %    61,0    </t>
  </si>
  <si>
    <t xml:space="preserve">Pad tlaka    Pa    108    </t>
  </si>
  <si>
    <t xml:space="preserve">Ulazna temperatura    °C    26,00    </t>
  </si>
  <si>
    <t xml:space="preserve">Ulazna vlažnost    %    50,0    </t>
  </si>
  <si>
    <t xml:space="preserve">Izlazna temperatura    °C    34,07    </t>
  </si>
  <si>
    <t xml:space="preserve">Izlazna vlažnost    %    31,0    </t>
  </si>
  <si>
    <t xml:space="preserve">Temperaturna učikovitost vlažna    %    61,35    </t>
  </si>
  <si>
    <t xml:space="preserve">Temperature efficiency    %    77,00    </t>
  </si>
  <si>
    <t xml:space="preserve">Energy efficiency    %    74,90    </t>
  </si>
  <si>
    <t xml:space="preserve">Recovery class    H1        </t>
  </si>
  <si>
    <t xml:space="preserve">Materijal    V2A        </t>
  </si>
  <si>
    <t xml:space="preserve">Dimenzija priključka    1''        </t>
  </si>
  <si>
    <t xml:space="preserve">- Ventilator bez spiralnog kućišta            </t>
  </si>
  <si>
    <t xml:space="preserve">Protok zraka    m3/h    8000    </t>
  </si>
  <si>
    <t xml:space="preserve">Eksterni pad tlaka    Pa    450    </t>
  </si>
  <si>
    <t xml:space="preserve">Totalni pad tlaka    Pa    983    </t>
  </si>
  <si>
    <t xml:space="preserve">Br. okretaja    1/m    1.831    </t>
  </si>
  <si>
    <t xml:space="preserve">Max. br. okretaja    1/m    2.25    </t>
  </si>
  <si>
    <t xml:space="preserve">Regulator protoka        1301-1197-0050-000    </t>
  </si>
  <si>
    <t xml:space="preserve">Učinkovitost sistema    %    66,44    </t>
  </si>
  <si>
    <t xml:space="preserve">- Motor            </t>
  </si>
  <si>
    <t xml:space="preserve">Nazivna snaga    kW    5700    </t>
  </si>
  <si>
    <t xml:space="preserve">Broj okretaja +-2%    1/m    2.25    </t>
  </si>
  <si>
    <t xml:space="preserve">Nazivna struja    A    9,00    </t>
  </si>
  <si>
    <t xml:space="preserve">Napajanje        3x400 V/ 50 Hz    </t>
  </si>
  <si>
    <t xml:space="preserve">Apsorbirana snaga motora    kW    3154    </t>
  </si>
  <si>
    <t xml:space="preserve">Klasa učinkovitosti IE        IE4    </t>
  </si>
  <si>
    <t xml:space="preserve">- Isparivač            </t>
  </si>
  <si>
    <t xml:space="preserve">Režim isparavanja            </t>
  </si>
  <si>
    <t xml:space="preserve">Temperatura zraka na ulazu    °C    29,48    </t>
  </si>
  <si>
    <t xml:space="preserve">Vlažnost zraka na ulazu    %    61,0    </t>
  </si>
  <si>
    <t xml:space="preserve">Temperatura zraka na izlazu    °C    20,00    </t>
  </si>
  <si>
    <t xml:space="preserve">Vlažnost zraka na izlazu    %    84,7    </t>
  </si>
  <si>
    <t xml:space="preserve">Rashladni učin    kW    49,62    </t>
  </si>
  <si>
    <t xml:space="preserve">Ulazni priključak        2 krugx 28x1.5''    </t>
  </si>
  <si>
    <t xml:space="preserve">Izlazni priključak        2 krugx 35x1.5''    </t>
  </si>
  <si>
    <t xml:space="preserve">Položaj priključka        90° u smjeru str. zraka    </t>
  </si>
  <si>
    <t xml:space="preserve">Pad tlaka zraka    Pa    148    </t>
  </si>
  <si>
    <t xml:space="preserve">Temperatura pothlađenja    °C    6,00    </t>
  </si>
  <si>
    <t xml:space="preserve">Temperatura ispravanja    °C    6,00    </t>
  </si>
  <si>
    <t xml:space="preserve">Temperatura kondenzacije    °C    45,00    </t>
  </si>
  <si>
    <t xml:space="preserve">Broj rashladnih krugova Sadržaj medija        2 krug    </t>
  </si>
  <si>
    <t xml:space="preserve">    l    15700    </t>
  </si>
  <si>
    <t xml:space="preserve">Režim kondenzacije            </t>
  </si>
  <si>
    <t xml:space="preserve">Temperatura zraka na ulazu °C 11,03            </t>
  </si>
  <si>
    <t xml:space="preserve">Vlažnost zraka na ulazu    %    9,0    </t>
  </si>
  <si>
    <t xml:space="preserve">Temperatura zraka na izlazu    °C    29,37    </t>
  </si>
  <si>
    <t xml:space="preserve">Ogrijevni učin    kW    37,40    </t>
  </si>
  <si>
    <t xml:space="preserve">Temperatura vrućeg plina na ulazu    °C    50,00    </t>
  </si>
  <si>
    <t xml:space="preserve">Temperatura vrućeg plina na izlazu    °C    40,00    </t>
  </si>
  <si>
    <t xml:space="preserve">Temperatura isparivanja    °C    6,00    </t>
  </si>
  <si>
    <t xml:space="preserve">Dimenzija priključka    1 1/4''        </t>
  </si>
  <si>
    <t xml:space="preserve">Pad tlaka (uključen u pad tlaka na hladnjaku)    Pa    19    </t>
  </si>
  <si>
    <t xml:space="preserve">- L-spojni okvir            </t>
  </si>
  <si>
    <t xml:space="preserve">Tip    LFR        </t>
  </si>
  <si>
    <t xml:space="preserve">L - spojni okvir    30,0        </t>
  </si>
  <si>
    <t xml:space="preserve">Materijal okvira    POC+PL        </t>
  </si>
  <si>
    <t xml:space="preserve">Pad tlaka    Pa    5    </t>
  </si>
  <si>
    <t xml:space="preserve">Početni pad tlaka    Pa    34    </t>
  </si>
  <si>
    <t xml:space="preserve">Izračunati pad tlaka    Pa    68    </t>
  </si>
  <si>
    <t xml:space="preserve">Preporučeni krajnji pad tlaka    Pa    102    </t>
  </si>
  <si>
    <t xml:space="preserve">Protok zraka    m3/h    5500    </t>
  </si>
  <si>
    <t xml:space="preserve">Eksterni pad tlaka    Pa    350    </t>
  </si>
  <si>
    <t xml:space="preserve">Totalni pad tlaka    Pa    571    </t>
  </si>
  <si>
    <t xml:space="preserve">Br. okretaja    1/m    1.361    </t>
  </si>
  <si>
    <t xml:space="preserve">Učinkovitost sistema    %    62,33    </t>
  </si>
  <si>
    <t xml:space="preserve">Apsorbirana snaga motora    kW    1353    </t>
  </si>
  <si>
    <t xml:space="preserve">Opcije konstrukcije:            </t>
  </si>
  <si>
    <t xml:space="preserve">-Osnovna jedinica            </t>
  </si>
  <si>
    <t xml:space="preserve">-Postolje 150 bez nogica            </t>
  </si>
  <si>
    <t xml:space="preserve">-Koristi isparivač kao inverter            </t>
  </si>
  <si>
    <t xml:space="preserve">-Zaklopka na otpadnom zraku (EHA)            </t>
  </si>
  <si>
    <t xml:space="preserve">-Zaklopka na svježem zraku (ODA)            </t>
  </si>
  <si>
    <t xml:space="preserve">Automatika:            </t>
  </si>
  <si>
    <t xml:space="preserve">-Elementi automatske regulacije (Elementi u polju, DDC upravljanje,elektroupravljački ormar)            </t>
  </si>
  <si>
    <t xml:space="preserve">-GBS MODBUS integracija RS485            </t>
  </si>
  <si>
    <t xml:space="preserve">-HMI za ugradnju izvan klima uređaja            </t>
  </si>
  <si>
    <t xml:space="preserve">-Regulator protoka            </t>
  </si>
  <si>
    <t xml:space="preserve">-CO2 / VOC osjetnik kvalitete zraka            </t>
  </si>
  <si>
    <t xml:space="preserve">-Zajednički alarm/Daljinski start            </t>
  </si>
  <si>
    <t>-Odleđivanje rekuperatora</t>
  </si>
  <si>
    <t>Dobava rezervnog kompleta filtera zraka za klima komoru.</t>
  </si>
  <si>
    <t>Oblaganje ventilacijskih kanala negorivom vatrootpornom oblogom. Obložiti sve kanale koji prolaze kroz evakuacijski hodnik, kako bi se ostvario isti stupanj otpornosti prema požaru kao i stupanj otpornosti samog zida (EI90).
Cijenom obuhvatiti potreban ovjesni i montažni materijal te ostali materijali potreban za potpunu montažu.</t>
  </si>
  <si>
    <t>Dobava i montaža spiro cijevi (povratni odsisni zrak - sustav KK2, do 630 Pa) izrađenih od pocinčanog lima uključivo spojnice i gumene brtve, ovjes i pribor za ovješenje i sl.
U stavku uključiti i nepropusno zatvaranje ventilacijskog kanala na kraju ogranka.
U stavku uključiti fazonske komade kao koljena, prijelazni komadi, T-komadi i sl.</t>
  </si>
  <si>
    <t>Oblaganje ventilacijskih kanala negorivom vatrootpornom oblogom. Obložiti dio ventilacijskog kanala do PP zaklopke, kako bi se ostvario stupanj otpornosti prema požaru EI90.
Cijenom obuhvatiti potreban ovjesni i montažni materijal te ostali materijali potreban za potpunu montažu.</t>
  </si>
  <si>
    <t>FD 25 -250x200-M230s (zid 3. kat)</t>
  </si>
  <si>
    <t>FD 25 -600x400-M230s (strop 3. kat)</t>
  </si>
  <si>
    <t>FDM160 (EI90) (zid 3. kat - sprinkler stanica)</t>
  </si>
  <si>
    <t>DEV - K - 300/8 - B - A - H - 158</t>
  </si>
  <si>
    <t>DEV - K - 400/16 - B - A - H - 158</t>
  </si>
  <si>
    <t>DEV - K - 500/24 - B - A - H - 198</t>
  </si>
  <si>
    <t>OAH 1-L-425x125</t>
  </si>
  <si>
    <t>OAH 1-L-425x225</t>
  </si>
  <si>
    <t>OAH 1-L-525x125</t>
  </si>
  <si>
    <t>OAH 1-L-525x225</t>
  </si>
  <si>
    <t>ZOT-125</t>
  </si>
  <si>
    <t>ZOT-160</t>
  </si>
  <si>
    <t>ZOT-200</t>
  </si>
  <si>
    <t>KVR-Ø125</t>
  </si>
  <si>
    <t>KVR-Ø160</t>
  </si>
  <si>
    <t>KVR-Ø200</t>
  </si>
  <si>
    <t>Dobava i ugradnja bimetalnog termometra za ugradnju u dobavni/tlačni kanal sustava KK2 u tehničkoj prostoriji, nazivne veličine 100 mm, dužina uronjene cijevi 200 mm, mjerno područje -20 do +60 °C ili 0 do +60 °C.</t>
  </si>
  <si>
    <t>OAH 1-L-625x125</t>
  </si>
  <si>
    <t>KVR-Ø100</t>
  </si>
  <si>
    <t>Dobava i ugradnja bimetalnog termometra za ugradnju u odsisni kanal sustava KK2, nazivne veličine 100 mm, dužina uronjene cijevi 200 mm, mjerno područje -20 do +60 °C ili 0 do +60 °C.</t>
  </si>
  <si>
    <t>Dobava na gradilište i montaža odsisnog ventilatora OV1 na krov. Namjenjen za odsis otpadnog zraka iz sanitarnih i pomoćnih prostorija.</t>
  </si>
  <si>
    <t>Pmax = 295 W</t>
  </si>
  <si>
    <t>Imax  = 1,4 A</t>
  </si>
  <si>
    <t>Vmax = 1760 m³/h</t>
  </si>
  <si>
    <t>n = 2650  1/min</t>
  </si>
  <si>
    <t>Δp = 170 Pa (kod 1270 m³/h)</t>
  </si>
  <si>
    <t>Tmax = 50 °C</t>
  </si>
  <si>
    <t>Ulaz:      71 dB(A)</t>
  </si>
  <si>
    <t>Izlaz:      75 dB(A)</t>
  </si>
  <si>
    <t>Kućište:  75 dB(A)</t>
  </si>
  <si>
    <t>Dobava na gradilište i montaža odsisnog ventilatora OV2 na krov. Namjenjen za odsis otpadnog zraka iz sanitarnih i pomoćnih prostorija.</t>
  </si>
  <si>
    <t>Δp = 170 Pa (kod 1240 m³/h)</t>
  </si>
  <si>
    <t>Dobava i montaža spiro cijevi (odsis, do 630 Pa) izrađenih od pocinčanog lima uključivo spojnice i gumene brtve, ovjes i pribor za ovješenje i sl.
U stavku uključiti i nepropusno zatvaranje ventilacijskog kanala na kraju ogranka.
U stavku uključiti fazonske komade kao koljena, prijelazni komadi, T-komadi i sl.</t>
  </si>
  <si>
    <t>Ø110 mm</t>
  </si>
  <si>
    <t>ZPC-Ø100</t>
  </si>
  <si>
    <t>ZPC-Ø125</t>
  </si>
  <si>
    <t>Ø100</t>
  </si>
  <si>
    <t>Ø125</t>
  </si>
  <si>
    <t>Opšavni lim za prolazak odsisne ventilacije kroz krov.</t>
  </si>
  <si>
    <t>Izlazak spiro cijevi Ø100</t>
  </si>
  <si>
    <t>Izlazak spiro cijevi Ø125</t>
  </si>
  <si>
    <t>Izlazak spiro cijevi Ø315</t>
  </si>
  <si>
    <t>Kanalski osjetnik kvalitete zraka, 0-10V, 0…2000ppm</t>
  </si>
  <si>
    <t xml:space="preserve">Modularni pogon žaluzina AC 24V, 4Nm, sa povr. oprugom i kontaktima, </t>
  </si>
  <si>
    <t>Inverter tlačnog ventilatora, IP55,  7.5kW</t>
  </si>
  <si>
    <t>Inverter tlačnog ventilatora, IP55, 4kW</t>
  </si>
  <si>
    <t>Elektro ormar EOKK2</t>
  </si>
  <si>
    <t>DDC regulatori interlock i ostali prostori</t>
  </si>
  <si>
    <t>ON/OFF pogon žaluzina AC 230V, 4Nm, sa krajnjim kontaktima</t>
  </si>
  <si>
    <t>Dimenzije razdjelnika: (800+800+600) x 2000 x 400 mm šxvxd</t>
  </si>
  <si>
    <t>Stupanj mehaničke zaštite: IP55</t>
  </si>
  <si>
    <t>N1 - PRIKLJUČNO MJERNO POLJE</t>
  </si>
  <si>
    <t>tropolno podnožje 2NP2 III sa osiguračima 160A</t>
  </si>
  <si>
    <t>odvodnik prenapona TIP 1+2, 3P+NPE</t>
  </si>
  <si>
    <t>osigurač sklopka s rastalnim osiguračima 125A 3P</t>
  </si>
  <si>
    <t xml:space="preserve">strujni mjerni transformator 400/5A </t>
  </si>
  <si>
    <t>rastalni osigurač EZ 25/6A</t>
  </si>
  <si>
    <t>MTK uređaj za prebacivanje tarife</t>
  </si>
  <si>
    <t>kompaktni prekidač 400A 3P sa elektroničkom zaštitnom jednicom i  isklopnim okidačem 24V</t>
  </si>
  <si>
    <t>N2 - DISTRIBUTIVNO POLJE</t>
  </si>
  <si>
    <t>osigurač rastavljač s cilindričnim osiguračima 16A 3P</t>
  </si>
  <si>
    <t>kompaktni prekidač 160A 3P sa elektroničkom zaštitnom jednicom</t>
  </si>
  <si>
    <t>digitalni multimetar</t>
  </si>
  <si>
    <t>osigurač sklopka s rastalnim osiguračima 35A 3P</t>
  </si>
  <si>
    <t>osigurač sklopka s rastalnim osiguračima 50A 3P</t>
  </si>
  <si>
    <t>osigurač sklopka s rastalnim osiguračima 63A 3P</t>
  </si>
  <si>
    <t>osigurač sklopka s rastalnim osiguračima 160A 3P</t>
  </si>
  <si>
    <t>N3 - DISTRIBUTIVNO POLJE</t>
  </si>
  <si>
    <t>osigurač sklopka s rastalnim osiguračima 200A 3P</t>
  </si>
  <si>
    <t>Dimenzije razdjelnika: (800 + 600) x 2000 x 300 mm šxvxd</t>
  </si>
  <si>
    <t>N1 - DISTRIBUTIVNO POLJE</t>
  </si>
  <si>
    <t>tropolno podnožje 2NP2 III sa osiguračima 200 A</t>
  </si>
  <si>
    <t>sustav od dva prekidača 250A, 3P sa elektromotornim pogonom za automatsku izmjenu izvora napajanja u međusobnoj mehaničkoj i električnoj blokadi (elektronsko upravljanje)</t>
  </si>
  <si>
    <t>rastavna sklopka za ručnu izmjenu izvora napajanja 250A, 3P, 1-0-2</t>
  </si>
  <si>
    <t>strujni mjerni transformator 250/5A</t>
  </si>
  <si>
    <t>osigurač sklopka s rastalnim osiguračima 25A 3P</t>
  </si>
  <si>
    <t>osigurač sklopka s rastalnim osiguračima 20A 3P</t>
  </si>
  <si>
    <t>Dimenzije razdjelnika: 800 x 2000 x 400 mm šxvxd</t>
  </si>
  <si>
    <t>kompaktni prekidač 250A 3P sa elektroničkom zaštitnom jednicom i  isklopnim okidačem 24V</t>
  </si>
  <si>
    <t>osigurač sklopka s rastalnim osiguračima 100A 3P</t>
  </si>
  <si>
    <t>osigurač rastavljač s cilindričnim osiguračima 16A 1P</t>
  </si>
  <si>
    <t>strujna zaštitna sklopka 25/0,03A 1P</t>
  </si>
  <si>
    <t>strujna zaštitna sklopka 25/0,03A 4P</t>
  </si>
  <si>
    <t>Dimenzije razdjelnika: 600 x 600 x 195 mm šxvxd</t>
  </si>
  <si>
    <t>Stupanj mehaničke zaštite: IP65</t>
  </si>
  <si>
    <t>odvodnik prenapona TIP 2, 3P+NPE</t>
  </si>
  <si>
    <t>rastavna sklopka 63A, 3P, 0-1</t>
  </si>
  <si>
    <t>rastavna sklopka 63A, 4P, 0-1</t>
  </si>
  <si>
    <t>rastavna sklopka 50A, 2P, 1-0-2</t>
  </si>
  <si>
    <t>osigurač rastavljač s cilindričnim osiguračima 35A 1P</t>
  </si>
  <si>
    <t>osigurač rastavljač s cilindričnim osiguračima 25A 3P</t>
  </si>
  <si>
    <t>osigurač rastavljač s cilindričnim osiguračima 20A 3P</t>
  </si>
  <si>
    <t>kombinirana strujna zaštitna sklopka 10kA C16/0,03A 2P</t>
  </si>
  <si>
    <t>automatski prekidač 10kA, C25A, 1P</t>
  </si>
  <si>
    <t>automatski prekidač 10kA, C16A, 1P</t>
  </si>
  <si>
    <t>Prije dobave i ugradnje obavezno konzultirati projektanta arhitekture vezano za izgled i dispoziciju ugradnje razdjelnika</t>
  </si>
  <si>
    <t>Dimenzije razdjelnika: 385 x 510 x 120 mm šxvxd / ugrađuju se dva identična razdjelnika jedan pored drugog (za svaku sekciju napajanja poseban razdjelnik)</t>
  </si>
  <si>
    <t>Stupanj mehaničke zaštite: IP41</t>
  </si>
  <si>
    <t>N1 - POLJE MREŽA</t>
  </si>
  <si>
    <t>modularna sklopka 63A, 3P, 0-1</t>
  </si>
  <si>
    <t>osigurač rastavljač s cilindričnim osiguračima 32A 3P</t>
  </si>
  <si>
    <t>automatski prekidač 15kA, C16A, 1P</t>
  </si>
  <si>
    <t>automatski prekidač 15kA, C10A, 1P</t>
  </si>
  <si>
    <t>strujna zaštitna sklopka 40/0,03A 4P</t>
  </si>
  <si>
    <t xml:space="preserve">N2 - POLJE AGREGAT </t>
  </si>
  <si>
    <t xml:space="preserve">kombinirana strujna zaštitna sklopka 10kA C16/0,03A 2P </t>
  </si>
  <si>
    <t xml:space="preserve">kombinirana strujna zaštitna sklopka 10kA C10/0,03A 2P </t>
  </si>
  <si>
    <t>Dimenzije razdjelnika: 600 x 2000 x 195 mm šxvxd</t>
  </si>
  <si>
    <t>modularna sklopka 80A, 3P, 0-1</t>
  </si>
  <si>
    <t xml:space="preserve">kombinirana strujna zaštitna sklopka 10kA C6/0,03A </t>
  </si>
  <si>
    <t>Dimenzije razdjelnika: 800 x 2000 x 195 mm šxvxd</t>
  </si>
  <si>
    <t xml:space="preserve">N2 - POLJE AGREGAT / UPS (polje se sastoji od 2 sekcije koje su međusobno odvojene metalnom pregradom) </t>
  </si>
  <si>
    <t>modularna sklopka 40A, 2P, 0-1</t>
  </si>
  <si>
    <t>kombinirana strujna zaštitna sklopka 10kA C10/0,03A 2P</t>
  </si>
  <si>
    <t>automatski prekidač 15kA, C6A, 1P</t>
  </si>
  <si>
    <t>impulsni relej</t>
  </si>
  <si>
    <t xml:space="preserve">kombinirana strujna zaštitna sklopka 10kA C16/0,03A 4P </t>
  </si>
  <si>
    <t>Dimenzije razdjelnika: ( 600 + 600 ) x 2000 x 195 mm šxvxd</t>
  </si>
  <si>
    <t>Dimenzije razdjelnika: 600 x 2000 x 300 mm šxvxd</t>
  </si>
  <si>
    <t>Oprema:</t>
  </si>
  <si>
    <t>modularna sklopka 250A, 3P, 0-1</t>
  </si>
  <si>
    <t>odvodnik prenapona TIP2, 3P+NPE</t>
  </si>
  <si>
    <t>rastavna osigurač sklopka s rastalnim osiguračima patronama 100A 3P</t>
  </si>
  <si>
    <t>sklopnik 63A, 4NC, 230V</t>
  </si>
  <si>
    <t>Dimenzije razdjelnika: (600 + 600) x 2000 x 300 mm šxvxd</t>
  </si>
  <si>
    <t>sklopnik 25A, 4NC, 230V</t>
  </si>
  <si>
    <t>sklopnik 25A, 1NO+1NC, 230V</t>
  </si>
  <si>
    <t>grebenasta sklopka 20A, 1p, 1-0-2</t>
  </si>
  <si>
    <t>signalna LED svjetiljka zelena</t>
  </si>
  <si>
    <t xml:space="preserve">KONTROLERI S FUNKCIJAMA:
- prihvat signala iz prostora (tipkalo/senzor) i trenutni uklop pripadnog ventilatora 
- programiranje periodičnog uklopa ventilacije (minimalno 6 uklopa / 24h)
- programiranje vremena uklopa ventilacije (uskladiti sa brojem izmjena zraka) (uskladiti sa brojem izmjene zraka /  definira projektant ventilacije )
- prihvat signala sa temostata i uklop ventilacije  (temperaturu prorade, te broj i dispoziciju termostata definira projektant ventilacije)
- kabele za nadzor, upravljanje i regulaciju prilagoditi tipu PLC kontrolera </t>
  </si>
  <si>
    <t>Napomena: PLC kontrolere prilagoditi upravljačkoj opremi na klima komorama</t>
  </si>
  <si>
    <t>2x NHXH FE180//E90 4x150 + 95</t>
  </si>
  <si>
    <t>NYY 5x16</t>
  </si>
  <si>
    <t>4x NYY 1x150 + NYY 1x95</t>
  </si>
  <si>
    <t>NYY 4x70 + 35</t>
  </si>
  <si>
    <t>NYY 5x25</t>
  </si>
  <si>
    <t>NYY 5x10</t>
  </si>
  <si>
    <t>NHXH FE180/E90 5x16</t>
  </si>
  <si>
    <t>NHXH FE180/E90 5x4</t>
  </si>
  <si>
    <t>NYY 4x95 + 50</t>
  </si>
  <si>
    <t>NYY 5x35</t>
  </si>
  <si>
    <t>NYY 3x10</t>
  </si>
  <si>
    <t>Svjetiljka ugradbena Medica, LED, 43W, 3000K, IP65, oznake u projektu S1</t>
  </si>
  <si>
    <t>Svjetiljka ugradbena Medica, LED, 43W, 3000K, IP65 + EM modul, oznake u projektu S1</t>
  </si>
  <si>
    <t>Svjet. natkrevetna jedinica New Eco Bol LED D/I 45W 3000K  + utičnice integrirane u svjetiljci, priključci za plinove u ugradnom kućištu ispod svjetiljke, oznake u projektu S2A</t>
  </si>
  <si>
    <t xml:space="preserve">Svjet. natkrevetna jedinica New Eco Bol LED D/I 45W 3000K  sa odvojenim priključcima za med. plinove u ugradnom kućištu i odvojenim utičnicama, oznake u projektu S2B </t>
  </si>
  <si>
    <t>Svjet. natkrevetna jedinica New Eco Bol LED D/I 45W 3000K  + utičnice integrirane u svjetiljci, priključci za plinove u nadgradnom kućištu ispod svjetiljke, oznake u projektu S2C</t>
  </si>
  <si>
    <t>Ugradno kućište s priključcima za med. plinove (O,Z,V) + 6 x 230V utičnice +  3 x RJ45 utičnice + izjed. potenc. - ZIP2, oznake u projektu UiPZIP2</t>
  </si>
  <si>
    <t>Ugradno kućište s priključcima za med. plinove (O,Z,V) + 4 x 230V utičnice +  3 x RJ45 utičnice + izjed. potenc. - ZIP3, oznake u projektu UiPZIP3</t>
  </si>
  <si>
    <t>Svjet. ugradna Lugclassic LB LED 43W 3000K IP20, oznake u projektu S3</t>
  </si>
  <si>
    <t>Svjet. ugradna Lugclassic LB LED 43W 4000K IP20, oznake u projektu S4</t>
  </si>
  <si>
    <t>Svjet. ovjesna Kayak-KYHI/1200 LED 36W 4000K CRI&gt;80 IP20 DALI, oznake u projektu S5</t>
  </si>
  <si>
    <t>Svjet. ugradna Dallton LED 28W 4000K 35° RFQ13 DALI, oznake u projektu S6</t>
  </si>
  <si>
    <t>Svjet. ugradna Dallton LED 28W 3000K 50° RFQ13 DALI, oznake u projektu S7</t>
  </si>
  <si>
    <t>Svjet. ugradna Flixx 300 LED 21W 3000K - OPAL diff., oznake u projektu S7</t>
  </si>
  <si>
    <t>Svjet. nadgradna WL390 LED 38W 3000K IP20, oznake u projektu S12</t>
  </si>
  <si>
    <t>Svjet. ugradna Relo-RDES-O 230 LED 31W 3000K IP44, oznake u projektu S13</t>
  </si>
  <si>
    <t>Svjet. ugradna Relo-RDES-O 190 LED 21W 3000K IP44, oznake u projektu S14</t>
  </si>
  <si>
    <t>Svjet. nazidna Smile-SLG-W/600 LED 9W 3000K IP44, oznake u projektu S15</t>
  </si>
  <si>
    <t>Svjet. nadgradna Multi+30 LED 16W 3000K IP65, oznake u projektu S16</t>
  </si>
  <si>
    <t>Svjet. nadgradna 963 Hydro HP LED 36W 4000K IP55 CRI&gt;80 IP66, oznake u projektu S17</t>
  </si>
  <si>
    <t>Svjet. ugradna Agat Clean LED 17W 3000K IP65 830 / 600X300, oznake u projektu S15</t>
  </si>
  <si>
    <t>Svjet. nadgradna sigurnosna Lovato LED 2W - 3h autonomije - autotest - IP65 - OA, oznake u projektu EM1</t>
  </si>
  <si>
    <t>Svjet. ugradna sigurnosna Exit SR LED 2W - 3h autonomije - autotest - IP65  - C, oznake u projektu EM2</t>
  </si>
  <si>
    <t>Svjet. ugradna sigurnosna Exit S LED 2W - 3h autonomije - autotest - IP65  - OA, oznake u projektu EM3</t>
  </si>
  <si>
    <t>Svjet. ugradna sigurnosna AXPO LED 2W - 3h autonomije - autotest - IP65 - OA, oznake u projektu EM4</t>
  </si>
  <si>
    <t>Svjet. nadgradna sigurnosna Exit S LED 2W - 3h autonomije - autotest - IP65 - OA, oznake u projektu EM5</t>
  </si>
  <si>
    <t>Svjet. nadgradna sigurnosna Exit S LED 2W - 3h autonomije - autotest - IP65 - C, oznake u projektu EM6</t>
  </si>
  <si>
    <t>Svjet. nazidna sigurnosna SK8 LED 2W - 3h autonomije - autotest - IP44 - VO, oznake u projektu EM7</t>
  </si>
  <si>
    <t>Svjet. ugradna protupanična Exit S LED 2W - 3h autonomije - autotest - IP65 + piktogram "DOLJE", oznake u projektu P1</t>
  </si>
  <si>
    <t>Svjet. nazidna protupanična Exit S LED 2W - 3h autonomije - autotest - IP65 + piktogram "DOLJE", oznake u projektu P2</t>
  </si>
  <si>
    <t>Svjet. nazidna protupanična Exit S LED 2W - 3h autonomije - autotest - IP65 + piktogram "DOLJE", oznake u projektu P3</t>
  </si>
  <si>
    <t>Svjet. nadgradna protupanična Exit S LED 2W - 3h autonomije - autotest - IP65 + piktogram "DOLJE", oznake u projektu P4</t>
  </si>
  <si>
    <t>Svjet. nazidna protupanična Exit S LED 2W - 3h autonomije - autotest - IP65 + piktogram "DESNO", oznake u projektu P5</t>
  </si>
  <si>
    <t>Svjet. nazidna protupanična Exit S LED 2W - 3h autonomije - autotest - IP65 + piktogram "LIJEVO", oznake u projektu P6</t>
  </si>
  <si>
    <t>NHXMH 2x1,5</t>
  </si>
  <si>
    <t>NHXMH 3x1,5</t>
  </si>
  <si>
    <t>NHXMH 3x2,5</t>
  </si>
  <si>
    <t>NHXMH 5x4</t>
  </si>
  <si>
    <t>NYY 5x6</t>
  </si>
  <si>
    <t>JY(st)Y 2x2x0,8</t>
  </si>
  <si>
    <t>CS20</t>
  </si>
  <si>
    <t>CS32</t>
  </si>
  <si>
    <t>CS50</t>
  </si>
  <si>
    <t>PNT 16</t>
  </si>
  <si>
    <t>PNT 25</t>
  </si>
  <si>
    <t>KT-500 (jaka struja)</t>
  </si>
  <si>
    <t>KT-400 (jaka struja)</t>
  </si>
  <si>
    <t>KT-400 (trasa NN dovoda iz TS)</t>
  </si>
  <si>
    <t>KT-300 (jaka struja)</t>
  </si>
  <si>
    <t>KT-200 (jaka struja)</t>
  </si>
  <si>
    <t>KT-100 (jaka struja)</t>
  </si>
  <si>
    <t>KT-300 (slaba struja)</t>
  </si>
  <si>
    <t>KT-200 (slaba struja)</t>
  </si>
  <si>
    <t>KT-100 (slaba struja)</t>
  </si>
  <si>
    <t>E90 KT-200</t>
  </si>
  <si>
    <t>E90 KT-200 (trasa NN dovoda sa agregatskog napajanja)</t>
  </si>
  <si>
    <t>E90 KT-100</t>
  </si>
  <si>
    <t>Dimenzije razdjelnika: 600x600x2000 mm</t>
  </si>
  <si>
    <t>Tip kao DN-19 42-U-SW Digitus Uniqe</t>
  </si>
  <si>
    <t>RJ45/RJ45 patch kabel l=1m</t>
  </si>
  <si>
    <t>RJ45/RJ45 patch kabel l=2m</t>
  </si>
  <si>
    <t>Dobava i polaganje kabela za strukturnog kabliranja. Kabeli se uvlače u instalacijske cijevi, parapetne kanale i kabelske police.</t>
  </si>
  <si>
    <t>S/FTP, kat. 6</t>
  </si>
  <si>
    <t>Dobava i polaganje instalacijskih cijevi za instalaciju strukturnog kabliranja.</t>
  </si>
  <si>
    <t>Prenaponska zaštita</t>
  </si>
  <si>
    <t>Dobava  imontaža instalacijskih cijevi</t>
  </si>
  <si>
    <t>Dobava i  montaža glavne PE sabirnice / Cu sabirnica minimalnih dimenzija 500x50x5mm -  izrada glavne sabirnice za izjednačenje potencijala sa 10 vijčanih priključaka M-8. Sabirnicu zaštiti poklopcem od čeličnog lima (zaštićenog odgovarajućom temeljnom i lak bojom u tonu ostalih razdjelnica). Sabirnica se pričvršćuje odgovarajućim nosačem na zid ili strop / moguća ugradnja u/uz glavni razvodni ormar.</t>
  </si>
  <si>
    <t>Dobava, polaganje, spajanje vodiča za izjednačenje potencijala, odnosno povezivanje metalnih kabelskih polica, ventilacijskih kanala, vodovodnih  cijevi i sl. na zaštitnu sabirnicu najbližeg razdjelnika. Montaža dodatnih sabirnica za izjednačenje potencijala duž trase, te povezivanje metalnih masa svakih cca 15-20m.</t>
  </si>
  <si>
    <t>Dobava, polaganje, spajanje vodiča 1xP/F 10 za izjednačenje potencijala, odnosno povezivanje metalnih ormarića hidranata na zaštitnu sabirnicu najbližeg razdjelnika ili najbližu sabirnicu za izjednačenje potencijala.</t>
  </si>
  <si>
    <t>KT-400 + KT-100</t>
  </si>
  <si>
    <t>KT-300 + KT-100</t>
  </si>
  <si>
    <t>KT-200 + KT-100</t>
  </si>
  <si>
    <t>KT-200 + KT-200</t>
  </si>
  <si>
    <t>KT-200 + KT-300</t>
  </si>
  <si>
    <t>KT-500</t>
  </si>
  <si>
    <t>KT-200</t>
  </si>
  <si>
    <t>35x10cm / vertikala</t>
  </si>
  <si>
    <t>5xØ100 / NN dovod</t>
  </si>
  <si>
    <t>2xØ50 / agregatsko napajanje</t>
  </si>
  <si>
    <t>VODOVOD I KANALIZACIJA UKUPNO</t>
  </si>
  <si>
    <t>18.1.</t>
  </si>
  <si>
    <t>18.1.1.</t>
  </si>
  <si>
    <t>18.1.2.</t>
  </si>
  <si>
    <t>Ručni iskop 10%</t>
  </si>
  <si>
    <t>Strojni iskop 90%</t>
  </si>
  <si>
    <t>18.2.</t>
  </si>
  <si>
    <t>18.2.1.</t>
  </si>
  <si>
    <t>18.2.2.</t>
  </si>
  <si>
    <t>18.3.</t>
  </si>
  <si>
    <t>18.4.</t>
  </si>
  <si>
    <t>18.5.</t>
  </si>
  <si>
    <t xml:space="preserve">Izvedba betonskog revizijskog okna, svijetlog otvora 100x60, u obostranoj oplati markom betona C25/30 uz dodatak sredstva protiv nepropusnosti. Debljina stijenki i dna je 20 cm. Okno iznutra ožbukati u dva sloja, te završno zagladiti do visokog sjaja, odnosno do postizanja potpune nepropusnosti. Na dnu okna obavezno izraditi kinetu. Na ulazu ugraditi lijevano-željezni poklopac sa okvirom, klase opterećenja D400, a u zid pri ulazu penjalice od nehrđajućeg čelika. Na dnu okna izvesti kinetu u smjeru odvodnje. U stavci je obuhvaćena izrada oplate, demontaža po betoniranju, pribavljanje ili izrada betona, cementnog morta, penjalice, poklopac, potrebni prodori. Na mjestu prodora ugraditi potrebne PVC uvodnice.
RO3 </t>
  </si>
  <si>
    <t>Utovar, prijevoz i istovar preostalog materijala od iskopa na deponij do udaljenosti od 15 km. Obračun u sraslom stanju.</t>
  </si>
  <si>
    <t>18.6.</t>
  </si>
  <si>
    <t>18.7.</t>
  </si>
  <si>
    <t>18.8.</t>
  </si>
  <si>
    <t>18.9.</t>
  </si>
  <si>
    <t>18.10.</t>
  </si>
  <si>
    <t>Nabava, doprema i montaža PE-HD tlačnih cijevi od tvrdog polietilena visoke gustoće PN16 za vanjsku i unutrašnju hidrantsku mrežu, uključivo i spajanje cijevi, a sve prema važećim propisma i uputama proizvođača. U cijenu uključiti raznašanje cijevi i fazonskih komada duž rova, spuštanje u rov i poravnavanje, međusobno spajanje PE-HD cijevi elektrootpornim zavarivanjem sa elektrospojnicama, polaganje na sloj pijeska 10 cm, te fazonske komade, uključivo svi prenosi. Na mjestima gdje je nadsloj cijevi manji od 1,0 m potrebno ju je izolirati radi sprečavanja smrzavanja. Na trasi cjevododa postaviti signalnu traku na visini 30cm od tjemena cijevi. Obračun po m' kompletno montirane i ispitane cijevi, uključivo fazonski komadi sa svim potrebnim priborom za spajanje i prijenosima.</t>
  </si>
  <si>
    <t>18.11.</t>
  </si>
  <si>
    <t>18.11.1.</t>
  </si>
  <si>
    <t>18.11.2.</t>
  </si>
  <si>
    <t>Dobava, prijenos i montaža prijelaznog komada plastika/lijevano željezo.
d110/Ø100</t>
  </si>
  <si>
    <t>18.12.</t>
  </si>
  <si>
    <t>-zidnog držača sapuna</t>
  </si>
  <si>
    <t>-zidnog držača ručnika</t>
  </si>
  <si>
    <t xml:space="preserve">Izvođenje protupožarnog brtvljenja prodora sanitarnog cjevovoda na mjestima prolaska cijevnog razvoda između dva požarna sektora. Požarno brtvljenje je potrebno izvesti protupožarnom prevlakom Promastop, (ili drugog proizvođača istih tehničkih karakteristika) u klasi otpornosti protiv požara 90 minuta (EI 90),
na način da se ispuni prostor između cjevovoda i rubnih dijelova proboja (rupe). Također je potreb-no požarnim premazom premazati cijevi po duljini od 500mm (izmjereno od površine zapreke) po-žarnim premazom, debljine suhog sloja veće od 1mm). U cijenu uključiti sav potreban rad i materijal. </t>
  </si>
  <si>
    <t>Nabava, prijenos i montaža lijevano-željeznih cijevi (isključivo nodularni lijev), za radni tlak od 16 bara sa spojem na kolčak. Spajanje, brtvljenje cijevi izvesti točno po uputama proizvođača, a polaganje izvesti u nagibu, po priloženim nacrtima i uz kontrolu geodeta. Uključene cijevi za spoj vatrogasnog vozila i potrebe sprinkler uređaja. Prirubnice i vijke u zemlji, premazati prije zatrpavanja antikorozivnom asfaltnom masom.
DN100</t>
  </si>
  <si>
    <t>Dobava, prijenos i montaža prijelaznog komada plastika/lijevano željezo.
d75/Ø65</t>
  </si>
  <si>
    <t>18.13.</t>
  </si>
  <si>
    <t>18.14</t>
  </si>
  <si>
    <t>18.15</t>
  </si>
  <si>
    <t>18.15.1.</t>
  </si>
  <si>
    <t>18.15.2.</t>
  </si>
  <si>
    <t>18.16.</t>
  </si>
  <si>
    <t>18.16.1.</t>
  </si>
  <si>
    <t>18.16.2.</t>
  </si>
  <si>
    <t>18.17.</t>
  </si>
  <si>
    <t xml:space="preserve">Dobava i ugradnja seta za zaštitu vanjskih cjevovoda na niskim vanjskim temperaturama (do -25°C) koji se sastoji od slijedećih osnovnih dijelova:
- samoregulirajući elektrootporni kabel - 20 m
- prostorni i nalijegajući osjetnici - 4 kom
- elektrokomandni ormar - 1 kom
- armirana aluminijska ljepljiva traka 50m x 50 mm - 4 kom
Stavka uključuje sav potreban rad za ugradnju seta, ispitivanje, programiranje, ugradnja kablova, pomoćni i potrošni materijal, do potpune funkcionalnosti sustava. </t>
  </si>
  <si>
    <t>18.18.</t>
  </si>
  <si>
    <t>18.19.</t>
  </si>
  <si>
    <t>18.19.1.</t>
  </si>
  <si>
    <t>18.19.2.</t>
  </si>
  <si>
    <t>18.20.</t>
  </si>
  <si>
    <t>18.21</t>
  </si>
  <si>
    <t>18.22.</t>
  </si>
  <si>
    <t>18.23.</t>
  </si>
  <si>
    <t>18.24.</t>
  </si>
  <si>
    <t>Izrada spojnog voda do glavnog vodomjernog okna, cijevima DN100, od nodularnog lijeva, za radni tlak od 10 bara. U novom kontrolnom oknu ugraditi zasun, hvatač nečistoće, kontrolne impulsne vodomjere, prije i poslije vodomjera,  zaštitnike od povratnog toka, fazonske komade i brtvene komade.
Izrada prespoja u glavnom  vodomjernom oknu, sa izvedbom proboja zidova okna.
Vodomjeri
hidrantska mreža - za protok vode od 2,50 l/s
sprinkler instalacija - za protok vode od 10,0 l/s
sanitarna mreža - za protok vode od 2,74 l/s
Zaštitnik od povratnog toka
ZOPT DN100 sa zasunima - kom 1
ZOPT DN65 sa ventilima - kom 2
dužina spojnog voda  - 6,0 m</t>
  </si>
  <si>
    <t>Dobava, prijenos i montaža plastičnih tlačnih cijevi, spajanje sa pres spojnicama, uključivo sav spojni, brtveni, pričvrsni i montažni materijal, paronepropusna izolacija za hladnu vodu i toplinska izolacija za toplu vodu i cirkulaciju. Spojne elemente: redukcije, koljena, T-komade, zaobilazne lukove, spojnice, uračunati u jediničnu cijenu dužnog metra cijevi. Iza montaže i tlačne probe, građevinsko, grubo zatvaranje svih rovova i usjeka, kao i saniranje proboja kroz zidove.
Cijevi se polažu van objekta u rovu, a u objektu u zidnim vertikalnim i horizontalnim usjecima i učvršćuju se na strop, zid i pod plastičnim obujmicama.
SDR 7,4 PN16</t>
  </si>
  <si>
    <t>18.25.</t>
  </si>
  <si>
    <t>18.26.</t>
  </si>
  <si>
    <t>18.27.</t>
  </si>
  <si>
    <t>18.28.</t>
  </si>
  <si>
    <t>18.29.</t>
  </si>
  <si>
    <t>18.31.</t>
  </si>
  <si>
    <t>18.30.</t>
  </si>
  <si>
    <t>Dobava i ugradnja seta za zaštitu vanjskih cjevovoda na niskim vanjskim temperaturama (do -15°C) koji se sastoji od osnovnih dijelova:
- samoregulirajući elektrootporni kabel - 20 m
- prostorni i nalijegajući osjetnici - 4 kom
- elektrokomandni ormar - 1 kom
- armirana aluminijska ljepljiva traka 50m x 50 mm - 4 kom
Stavka uključuje sav potreban rad za ugradnju seta, ispitivanje, programiranje, ugradnja kablova, pomoćni i potrošni materijal (postavljanje skele nije uračunato u cijenu), do potpune funkcionalnosti stavke. Obračun po kompletu.</t>
  </si>
  <si>
    <t>Dobava, prijenos i montaža podžbuknog ventila, sa spojem na blateks, trokadero, kirurško korito uključivo sav potreban spojni, pomoćni, montažni i brtveni materijal.
DN15</t>
  </si>
  <si>
    <t>18.32.</t>
  </si>
  <si>
    <t>18.33.</t>
  </si>
  <si>
    <t>18.34.</t>
  </si>
  <si>
    <t>18.35.</t>
  </si>
  <si>
    <t>18.36.</t>
  </si>
  <si>
    <t>18.37.</t>
  </si>
  <si>
    <t>18.39.</t>
  </si>
  <si>
    <t>Izrada priključka na internu odvodnu mrežu, s probijanjem stijenke  revizionog okna (ROP). Sanacija proboja i dovođanje u funkciju nakon izvedenih radova, uključivo regulacija prometa sa postavom prometnih znakova te zaštita prekopa sa čelićnim pločama, te sav potreban spojni, montažni i brtveni materijal. Uključeni svi potrebni radovi na sanaciji prometnih i pješačkih površina.
PVC200</t>
  </si>
  <si>
    <t>18.40.</t>
  </si>
  <si>
    <t>18.41.</t>
  </si>
  <si>
    <t>Dobava i montaža kromiranih vratašca sa protuokvirom za ugradnju. Dimenzije 20 x 25 cm.</t>
  </si>
  <si>
    <t>18.42.</t>
  </si>
  <si>
    <t>Dobava, prijenos i montaža PVC odzračnih kapa. Kapu montirati tako da je vrh kape cca na 1,0 m od gotove površine krova. Posebnu pažnju posvetiti prodoru kroz konstrukciju krova.
DN100</t>
  </si>
  <si>
    <t>18.43.</t>
  </si>
  <si>
    <t>18.44.</t>
  </si>
  <si>
    <t>18.45.</t>
  </si>
  <si>
    <t>18.46.</t>
  </si>
  <si>
    <t>18.47.</t>
  </si>
  <si>
    <t>18.48.</t>
  </si>
  <si>
    <t>18.49.</t>
  </si>
  <si>
    <t>18.50.</t>
  </si>
  <si>
    <t>Izrada priključka na internu odvodnu mrežu, s probijanjem stijenke  revizionog okna (ili kanala). Sanacija proboja i dovođanje u funkciju nakon izvedenih radova, uključivo regulacija prometa sa postavom prometnih znakova te zaštita prekopa sa čelićnim pločama, te sav potreban spojni, montažni i brtveni materijal. Uključeni svi potrebni radovi na sanaciji prometnih i pješačkih površina.
PVC250</t>
  </si>
  <si>
    <t>18.51.</t>
  </si>
  <si>
    <t>Montaža na zid - za cijev DN100</t>
  </si>
  <si>
    <t>Montaža na zid - za cijev DN70</t>
  </si>
  <si>
    <t>Montaža na strop - za cijev DN100</t>
  </si>
  <si>
    <t>Montaža na strop - za cijev DN50</t>
  </si>
  <si>
    <t>18.52.</t>
  </si>
  <si>
    <t>18.53.</t>
  </si>
  <si>
    <t>18.54.</t>
  </si>
  <si>
    <t>18.55.</t>
  </si>
  <si>
    <t>Dobava, prijenos i montaža vodolovnog grla za ravne krovove (vertikalna ugradnja), s dvostrukom uljevnom rešetkom, slivnikom sa pripadajućom prirubnicom za spajanje na parnu branu, produžnim elementom sa prirubnicom za spoj na hidroizolaciju i  grijačem integriranim u tijelo slivnika (230V). Stavka ne obuhvaća elektroinstalaciju potrebnu za napajanje i uključivanje grijača.
DN 100</t>
  </si>
  <si>
    <t>18.56.</t>
  </si>
  <si>
    <t>18.57.</t>
  </si>
  <si>
    <t>18.58.</t>
  </si>
  <si>
    <t>Dobava, prijenos i montaža vodolovnog grla za ravne krovove (horizontalna ugradnja), s dvostrukom uljevnom rešetkom, slivnikom sa pripadajućom prirubnicom za spajanje na parnu branu, produžnim elementom sa prirubnicom za spoj na hidroizolaciju i  grijačem integriranim u tijelo slivnika (230V). Stavka ne obuhvaća elektroinstalaciju potrebnu za napajanje i uključivanje grijača.
DN 75</t>
  </si>
  <si>
    <t>18.59.</t>
  </si>
  <si>
    <t>Dobava i ugradnja seta za zaštitu vanjskih cjevovoda na niskim vanjskim temperaturama (do -25°C) koji se sastoji od osnovnih dijelova:
- samoregulirajući grijači kabel, s "hladnim krajem" dužine 5,0 m - 20 kom
- električni termostat s mjernom sondom - 4 kom
Stavka uključuje sav potreban rad za ugradnju seta, ispitivanje, programiranje, ugradnja kablova, pomoćni i potrošni materijal (postavljanje skele nije uračunato u cijenu), do potpune funkcionalnosti stavke.
Detaljnu razradu ugradnje seta za zaštitu od niskih temperatura riješiti s proizvođačem elektrogrijača.</t>
  </si>
  <si>
    <t>18.60.</t>
  </si>
  <si>
    <t>18.61.</t>
  </si>
  <si>
    <t>18.62.</t>
  </si>
  <si>
    <t>18.63.</t>
  </si>
  <si>
    <t>18.64.</t>
  </si>
  <si>
    <t>Montaža na zid - za cijev DN200</t>
  </si>
  <si>
    <t>Montaža na strop - za cijev DN150</t>
  </si>
  <si>
    <t>18.65.</t>
  </si>
  <si>
    <t>18.66.</t>
  </si>
  <si>
    <t>18.67.</t>
  </si>
  <si>
    <t>18.68.</t>
  </si>
  <si>
    <t>18.69.</t>
  </si>
  <si>
    <t>18.70.</t>
  </si>
  <si>
    <t>18.71.</t>
  </si>
  <si>
    <t>18.72.</t>
  </si>
  <si>
    <t>18.73.</t>
  </si>
  <si>
    <t>18.74.</t>
  </si>
  <si>
    <t>Dobava, montaža i spajanje samostojećeg glavnog razvodnog ormara GR-DO/M sastavljenog od 3 distributivna polja.</t>
  </si>
  <si>
    <t>Dobava, montaža i spajanje samostojećeg glavnog razvodnog ormara GR-DO/SN sastavljenog od 2 distributivna polja.</t>
  </si>
  <si>
    <t>Dobava, montaža i spajanje samostojećeg glavnog razvodnog ormara GR-DO/A sastavljenog od 2 distributivna polja.</t>
  </si>
  <si>
    <t>Dobava, montaža i spajanje zidnog razdjelnika R-UPS.</t>
  </si>
  <si>
    <t>Dobava, montaža i spajanje zidnog ugradbenog razdjelnika      R-S1.</t>
  </si>
  <si>
    <t>Dobava, montaža i spajanje zidnog ugradbenog razdjelnika      R-S2.</t>
  </si>
  <si>
    <t>Dobava, montaža i spajanje zidnog ugradbenog razdjelnika      R-S3.</t>
  </si>
  <si>
    <t>Dobava, montaža i spajanje zidnog ugradbenog razdjelnika      R-S4.</t>
  </si>
  <si>
    <t>Dobava, montaža i spajanje zidnog ugradbenog razdjelnika      R-S5.</t>
  </si>
  <si>
    <t>Dobava, montaža i spajanje zidnog ugradbenog razdjelnika      R-S6.</t>
  </si>
  <si>
    <t>Dobava, montaža i spajanje zidnog ugradbenog razdjelnika      R-S7.</t>
  </si>
  <si>
    <t>Dobava, montaža i spajanje zidnog nadgradnog razdjelnika      R-P1.</t>
  </si>
  <si>
    <t>Dobava, montaža i spajanje zidnog nadgradnog razdjelnika      R-P2.</t>
  </si>
  <si>
    <t>Dobava, montaža i spajanje zidnog nadgradnog razdjelnika      R-P3.</t>
  </si>
  <si>
    <t>Dobava, montaža i spajanje zidnog nadgradnog razdjelnika      R-P4.</t>
  </si>
  <si>
    <t>Dobava, montaža i spajanje zidnog nadgradnog razdjelnika      R-STR1.</t>
  </si>
  <si>
    <t>Dobava, montaža i spajanje zidnog nadgradnog razdjelnika      R-STR2.</t>
  </si>
  <si>
    <t>ELEKTROINSTALACIJE</t>
  </si>
  <si>
    <t>ELEKTROINSTALACIJE UKUPNO</t>
  </si>
  <si>
    <t>Ostali neimenovani materijal kao sabirnice, izolatori, nosači, plastični kanali, ožičenja, pertinaks, priključne redne stezaljke i sl.</t>
  </si>
  <si>
    <t>15.1.</t>
  </si>
  <si>
    <t>Cijena komplet izvedenog razdjelnika sa montažom i spajanjem na građevini, te isporukom sheme spajanja stvarno izvedenog stanja. Stavka se nudi kao komplet.</t>
  </si>
  <si>
    <t>15.15.</t>
  </si>
  <si>
    <t>15.17.</t>
  </si>
  <si>
    <t>15.18.</t>
  </si>
  <si>
    <t>15.19.</t>
  </si>
  <si>
    <t>15.20.</t>
  </si>
  <si>
    <t>Dobava, montaža i spajanje  u postojeći NN ormar agregatske stanice, 1 komada tropolne rastavljačke pruge tipa 02 sa rastalnim osiguračkim (patronama) 200A. Stavka uključuje sav sitni materijal i pribor te kompletan rad do potpunog funkcioniranja stavke u sklopu stavke je izrada sheme izvedenog stanja te izrada ispitivanja za ugrađenu sklopnu opremu. Stavka se izvodi po secijalnom odobrenju i posebnom zahtjevu tehničke službe održavanja/ ukoliko u postojećem NN razvodu agregatskog napajanja nema slobodnih rezervih osigurača.</t>
  </si>
  <si>
    <t>Dobava, montaža i spajanje  u postojeći glavni NN ormar trafostanice, 2 komada tropolne rastavljačke pruge tipa 02 sa rastalnim osiguračkim (patronama) 200A. Stavka uključuje sav sitni materijal i pribor te kompletan rad do potpunog funkcioniranja stavke u sklopu stavke je izrada sheme izvedenog stanja te izrada ispitivanja za ugrađenu sklopnu opremu. Stavka se izvodi po secijalnom odobrenju i posebnom zahtjevu tehničke službe održavanja/ ukoliko u postojećem NN razvodu mrežnog napajanja nema slobodnih rezervih osigurača.</t>
  </si>
  <si>
    <t>15.21.</t>
  </si>
  <si>
    <t>15.22.</t>
  </si>
  <si>
    <t>Kabeli sa glavnog razdjelnika GR-DO/M do glavnog NN razvoda u trafostanici (prema shemi energetskog razvoda): 4x (NYY 4x150 + NYY 1x95).</t>
  </si>
  <si>
    <t>15.23.</t>
  </si>
  <si>
    <t>15.24.</t>
  </si>
  <si>
    <t>Kabeli sa glavnog razdjelnika GR-DO/SN do glavnog NN razvoda agregatske stanice (prema shemi energetskog razvoda).</t>
  </si>
  <si>
    <t>15.24.1.</t>
  </si>
  <si>
    <t>15.24.2.</t>
  </si>
  <si>
    <t>15.25.</t>
  </si>
  <si>
    <t>15.25.1.</t>
  </si>
  <si>
    <t>15.25.2.</t>
  </si>
  <si>
    <t>15.25.3.</t>
  </si>
  <si>
    <t>15.25.4.</t>
  </si>
  <si>
    <t>Kabeli sa glavnog razdjelnika GR-DO/M do ostalih razdjelnika (prema shemi energetskog razvoda).</t>
  </si>
  <si>
    <t>Kabeli sa glavnog razdjelnika GR-DO/SN do svih ostalih podrazdjelnika (prema shemi energetskog razvoda).</t>
  </si>
  <si>
    <t>Kabeli sa glavnog razdjelnika GR-DO/A do svih ostalih podrazdjelnika (prema shemi energetskog razvoda).</t>
  </si>
  <si>
    <t>Kabeli sa razdjelnika R-UPS do svih ostalih podrazdjelnika (prema shemi energetskog razvoda).</t>
  </si>
  <si>
    <t>15.26.</t>
  </si>
  <si>
    <t>15.26.1.</t>
  </si>
  <si>
    <t>15.26.2.</t>
  </si>
  <si>
    <t>15.26.3.</t>
  </si>
  <si>
    <t>15.27.</t>
  </si>
  <si>
    <t>15.27.1.</t>
  </si>
  <si>
    <t>15.27.2.</t>
  </si>
  <si>
    <t>15.27.3.</t>
  </si>
  <si>
    <t>15.27.4.</t>
  </si>
  <si>
    <t>15.28.</t>
  </si>
  <si>
    <t>15.28.1.</t>
  </si>
  <si>
    <t>15.28.2.</t>
  </si>
  <si>
    <t>15.29.</t>
  </si>
  <si>
    <t>15.29.1.</t>
  </si>
  <si>
    <t>15.29.2.</t>
  </si>
  <si>
    <t>15.29.3.</t>
  </si>
  <si>
    <t>15.29.4.</t>
  </si>
  <si>
    <t>15.29.5.</t>
  </si>
  <si>
    <t>15.29.6.</t>
  </si>
  <si>
    <t>15.29.7.</t>
  </si>
  <si>
    <t>15.29.8.</t>
  </si>
  <si>
    <t>15.29.9.</t>
  </si>
  <si>
    <t>15.29.10.</t>
  </si>
  <si>
    <t>15.29.11.</t>
  </si>
  <si>
    <t>15.29.12.</t>
  </si>
  <si>
    <t>15.29.13.</t>
  </si>
  <si>
    <t>15.29.14.</t>
  </si>
  <si>
    <t>15.29.15.</t>
  </si>
  <si>
    <t>15.29.16.</t>
  </si>
  <si>
    <t>15.29.17.</t>
  </si>
  <si>
    <t>15.29.18.</t>
  </si>
  <si>
    <t>15.29.19.</t>
  </si>
  <si>
    <t>15.29.20.</t>
  </si>
  <si>
    <t>15.30.</t>
  </si>
  <si>
    <t>15.30.1.</t>
  </si>
  <si>
    <t>15.30.2.</t>
  </si>
  <si>
    <t>15.30.3.</t>
  </si>
  <si>
    <t>15.30.4.</t>
  </si>
  <si>
    <t>15.30.5.</t>
  </si>
  <si>
    <t>15.30.6.</t>
  </si>
  <si>
    <t>15.30.7.</t>
  </si>
  <si>
    <t>15.30.8.</t>
  </si>
  <si>
    <t>15.30.9.</t>
  </si>
  <si>
    <t>15.30.10.</t>
  </si>
  <si>
    <t>15.30.11.</t>
  </si>
  <si>
    <t>15.30.12.</t>
  </si>
  <si>
    <t>15.30.13.</t>
  </si>
  <si>
    <t>15.30.14.</t>
  </si>
  <si>
    <t>15.31.</t>
  </si>
  <si>
    <t>15.31.1.</t>
  </si>
  <si>
    <t>15.31.2.</t>
  </si>
  <si>
    <t>15.31.3.</t>
  </si>
  <si>
    <t>15.31.4.</t>
  </si>
  <si>
    <t>15.31.5.</t>
  </si>
  <si>
    <t>15.31.6.</t>
  </si>
  <si>
    <t>15.32.</t>
  </si>
  <si>
    <t xml:space="preserve">Obični prekidač rasvjete, p/ž, </t>
  </si>
  <si>
    <t xml:space="preserve">Serijski prekidač rasvjete, p/ž, </t>
  </si>
  <si>
    <t>Izmjenični prekidač rasvjete, p/ž,</t>
  </si>
  <si>
    <t xml:space="preserve">Tipkalo rasvjete s lokatorom, p/ž, </t>
  </si>
  <si>
    <t>Obični prekidač rasvjete, n/ž, IP44</t>
  </si>
  <si>
    <t xml:space="preserve">Tipkalo rasvjete s lokatorom, n/ž, IP44 </t>
  </si>
  <si>
    <t>15.33.</t>
  </si>
  <si>
    <t>15.34.</t>
  </si>
  <si>
    <t>15.35.</t>
  </si>
  <si>
    <t>15.36.</t>
  </si>
  <si>
    <t>15.32.1.</t>
  </si>
  <si>
    <t>15.32.2.</t>
  </si>
  <si>
    <t>15.32.3.</t>
  </si>
  <si>
    <t>15.32.4.</t>
  </si>
  <si>
    <t>15.32.5.</t>
  </si>
  <si>
    <t>15.32.6.</t>
  </si>
  <si>
    <t>15.32.7.</t>
  </si>
  <si>
    <t>15.32.8.</t>
  </si>
  <si>
    <t>15.32.9.</t>
  </si>
  <si>
    <t>15.32.10.</t>
  </si>
  <si>
    <t>Šuko utičnica, p/ž</t>
  </si>
  <si>
    <t>Dvostruka šuko utičnica, p/ž</t>
  </si>
  <si>
    <t>Trostruka šuko utičnica, p/ž</t>
  </si>
  <si>
    <t>Šuko utičnica s poklopcem, p/ž</t>
  </si>
  <si>
    <t>Šuko utičnica s poklopcem, n/ž</t>
  </si>
  <si>
    <t>CEE utičnica s poklopcem, p/ž, IP44, 3p, 230V</t>
  </si>
  <si>
    <t>Modularni tablo s utičnicama oznake A, p/ž
 - ugradna montažana kutija za 3 modula - 1 kom
 - vanjski okvir za 3 modula - 1 kom
 - šuko utičnica s natpisnom pločicom - 2 kom
 - utičnica za 1xRJ45 S/FTP cat. 6 - 1 kom</t>
  </si>
  <si>
    <t>Modularni tablo s utičnicama oznake B, p/ž
 - ugradna montažana kutija za 3 modula - 1 kom
 - vanjski okvir za 3 modula - 1 kom
 - šuko utičnica s natpisnom pločicom - 1 kom
 - utičnica za 1xRJ45 S/FTP cat. 6 - 1 kom
 - pokrov za SAT/TV - 1 kom</t>
  </si>
  <si>
    <t>Modularni tablo s utičnicama oznake C, p/ž
 - ugradna montažana kutija za 4 modula - 1 kom
 - vanjski okvir za 4 modula - 1 kom
 - šuko utičnica s natpisnom pločicom - 3 kom
 - utičnica za 1xRJ45 S/FTP cat. 6 - 1 kom</t>
  </si>
  <si>
    <t>Modularni tablo s utičnicama oznake D, p/ž
 - ugradna montažana kutija za 2 modula - 1 kom
 - vanjski okvir za 2 modula - 1 kom
 - šuko utičnica s natpisnom pločicom - 1 kom
 - utičnica za 1xRJ45 S/FTP cat. 6 - 1 kom</t>
  </si>
  <si>
    <t>Montaža i spajanje utičnica, instalacijskog materijala i pribora, te izrada izvoda i priključaka uz sav potreban pribor i materijal. Predmetne utičnice dobavlja isporučioc natkrevetnih jedinica.</t>
  </si>
  <si>
    <t>Izrada spoja (napajanja) na pojedina trošila. Stavku izvoditi na isključiv zahtjev isporučioca opreme i u dogovoru s istim. Troškovnikom su predviđena napajanja unutarnjih i vanjskih jedinica sustava grijanja i rashlade, ventilatora za sanitarije te komandno upravljačkih ormara klima komora.</t>
  </si>
  <si>
    <t>15.35.1.</t>
  </si>
  <si>
    <t>15.35.2.</t>
  </si>
  <si>
    <t>15.35.3.</t>
  </si>
  <si>
    <t>Dobava, montaža i spajanje tipkala za isklop u nuždi komplet sa natpisom funkcije i zaštitom od slučajne aktivacije (min. IP55).</t>
  </si>
  <si>
    <t>15.35.4.</t>
  </si>
  <si>
    <t>15.35.5.</t>
  </si>
  <si>
    <t>15.35.6.</t>
  </si>
  <si>
    <t>15.35.7.</t>
  </si>
  <si>
    <t>Priključak komunikacijskog ormara</t>
  </si>
  <si>
    <t>15.33.1.</t>
  </si>
  <si>
    <t>15.33.2.</t>
  </si>
  <si>
    <t>15.33.3.</t>
  </si>
  <si>
    <t>15.33.4.</t>
  </si>
  <si>
    <t>Montaža i spajanje šuko utičnica i informatičkih priključnica RJ45 S/FTP cat.6 u natkrevetne jedinice oznake ZIP1
2-struka šuko utičnica, bijele boje (M) - 1 kom
2-struka šuko utičnica, zelene boje (DA) - 1 kom
utičnica za 3xRJ45 S/FTP cat. 6 - 1 kom</t>
  </si>
  <si>
    <t xml:space="preserve"> Montaža i spajanje šuko utičnica i informatičkih priključnica RJ45 S/FTP cat.6 u natkrevetne jedinice oznake ZIP2
3-struka šuko utičnica, bijele boje (M) - 1 kom
3-struka šuko utičnica, zelene boje (DA) - 1 kom
utičnica za 3xRJ45 S/FTP cat. 6 - 1 kom</t>
  </si>
  <si>
    <t xml:space="preserve"> Montaža i spajanje šuko utičnica i informatičkih priključnica RJ45 S/FTP cat.6 u natkrevetne jedinice oznake ZIP3
2-struka šuko utičnica, bijele boje (M) - 1 kom
2-struka šuko utičnica, zelene boje (DA) - 1 kom
utičnica za 3xRJ45 S/FTP cat. 6 - 1 kom</t>
  </si>
  <si>
    <t>15.35.8.</t>
  </si>
  <si>
    <t>15.35.9.</t>
  </si>
  <si>
    <t>15.35.10.</t>
  </si>
  <si>
    <t>15.35.11.</t>
  </si>
  <si>
    <t>15.35.12.</t>
  </si>
  <si>
    <t>15.35.13.</t>
  </si>
  <si>
    <t>15.35.14.</t>
  </si>
  <si>
    <t>15.35.15.</t>
  </si>
  <si>
    <t>Priključak ulaznih vrata</t>
  </si>
  <si>
    <t>Priključak rashladne komore</t>
  </si>
  <si>
    <t>Priključak dizalice topline</t>
  </si>
  <si>
    <t>Priključak diesel agregata</t>
  </si>
  <si>
    <t>Priključak UPS</t>
  </si>
  <si>
    <t>Priključak dizala</t>
  </si>
  <si>
    <t>Priključak unutarnjih jedinica klime</t>
  </si>
  <si>
    <t>Priključak vanjskih jedinica GH</t>
  </si>
  <si>
    <t>Priključak unutarnjih jedinica PTV</t>
  </si>
  <si>
    <t>Priključak ventilacije</t>
  </si>
  <si>
    <t>Priključak split-sustava</t>
  </si>
  <si>
    <t>Priključak automatike</t>
  </si>
  <si>
    <t>Priključak vatrodojavne centrale</t>
  </si>
  <si>
    <t xml:space="preserve">Priključak pumpi </t>
  </si>
  <si>
    <t>15.36.1.</t>
  </si>
  <si>
    <t>15.36.2.</t>
  </si>
  <si>
    <t>Dobava i montaža parapetnih kanala dimenzije 170/70 sa sljedećom opremom:
Osnova kanala - 10 m
Poklopac kanala - 10 m
Metalna pregrada za odvajanje unutar kanala - 10 m
Krajnji komad - 4 kom
Spojnica unutarnja - 5 kom
Spojnica uzemljenja - 5 kom</t>
  </si>
  <si>
    <t>Dobava, montaža i spajanje  3xšuko(M) + 3xšuko(DA) + 4xšuko(UPS) + 4xRJ45:
3-struka šuko utičnica, bijele boje (M) - 1 kom
3-struka šuko utičnica, zelene boje (DA) - 1 kom
4-struka šuko utičnica, crvene boje (UPS) - 1 kom
Utičnica za 2xRJ45 S/FTP cat. 6 - 8 kom
Stavka obuhvaća dobavu i montažu ugradnih kutija, nosača te sav rad i materijal do pune funkcionalnosti - 1 kompl.</t>
  </si>
  <si>
    <t>15.37.</t>
  </si>
  <si>
    <t>15.37.1.</t>
  </si>
  <si>
    <t>15.37.2.</t>
  </si>
  <si>
    <t>Dobava, montaža i spajanje podne kutije K1 sa 3xšuko(M) + 3xšuko(DA) + 4xRJ45:
Osnova podne kutije UZD350-3 - 1 kom
Prihvatni lim DUG 350-3 R9 - 1 kom
Ugradni okvir GESR9 - 1 kom
Preklopni poklopac GESR9 - 1 kom
3-struka šuko utičnica, bijele boje (M) - 1 kom
3-struka šuko utičnica, zelene boje (DA) 1 - kom
Pokrovna pločica za 1xRJ45 sa utičnim modulima - 4 kom</t>
  </si>
  <si>
    <t>Dobava, montaža i spajanje podne kutije K2 sa 3xšuko(M) + 3xšuko(DA) + 3xRJ45:
Osnova podne kutije UZD350-3 - 1 kom
Prihvatni lim DUG 350-3 R9 - 1 kom
Ugradni okvir GESR9 - 1 kom
Preklopni poklopac GESR9 - 1 kom
3-struka šuko utičnica, bijele boje (M) - 1 kom
3-struka šuko utičnica, zelene boje (DA) - 1 kom
Pokrovna pločica za 1xRJ45 sa utičnim modulima - 3 kom</t>
  </si>
  <si>
    <t>Dobava i polaganje kabela do 1kV na pocinčane perforirane kabelske kanale, te uvlačenje istih u instalacijske cijevi. Ovi kabeli služe za spajanje i ožičenje rasvjete, utičnica, tehnoloških izvoda, ostale opreme i trošila. Kabeli za automatsku regulaciju i upravljanje sustavima grijanja i rashlade , klimatizacije i ventilacije nisu dio ovog troškovnika.</t>
  </si>
  <si>
    <t>15.38.</t>
  </si>
  <si>
    <t>15.38.1.</t>
  </si>
  <si>
    <t>15.38.2.</t>
  </si>
  <si>
    <t>15.38.3.</t>
  </si>
  <si>
    <t>15.38.4.</t>
  </si>
  <si>
    <t>15.38.5.</t>
  </si>
  <si>
    <t>15.38.6.</t>
  </si>
  <si>
    <t>15.38.7.</t>
  </si>
  <si>
    <t>15.38.8.</t>
  </si>
  <si>
    <t>15.38.9.</t>
  </si>
  <si>
    <t>15.39.</t>
  </si>
  <si>
    <t>15.39.1.</t>
  </si>
  <si>
    <t>15.39.2.</t>
  </si>
  <si>
    <t>15.39.3.</t>
  </si>
  <si>
    <t>15.39.4.</t>
  </si>
  <si>
    <t>15.39.5.</t>
  </si>
  <si>
    <t>Dobava i polaganje u zid, strop i pod instalacijskih cijevi.</t>
  </si>
  <si>
    <t>15.40.</t>
  </si>
  <si>
    <t>15.40.1.</t>
  </si>
  <si>
    <t>15.40.2.</t>
  </si>
  <si>
    <t>15.40.3.</t>
  </si>
  <si>
    <t>15.40.4.</t>
  </si>
  <si>
    <t>15.40.5.</t>
  </si>
  <si>
    <t>15.40.6.</t>
  </si>
  <si>
    <t>15.40.7.</t>
  </si>
  <si>
    <t>15.40.8.</t>
  </si>
  <si>
    <t>15.40.9.</t>
  </si>
  <si>
    <t>15.40.10.</t>
  </si>
  <si>
    <t>15.40.11.</t>
  </si>
  <si>
    <t>15.40.12.</t>
  </si>
  <si>
    <t>15.41.</t>
  </si>
  <si>
    <t>Dobava i postavljanje protupožarne smjese (vatrootpornosti F-90) na svim potrebnim mjestima, odn. brtvljenje svih kabelskih prodora na prelazima iz jedne požarne zone u drugu. Stavka se većinom odnosi na brtvljenje prodora kabel polica, a manjim dijelom na brtvljenje prodora pojedinih kabela (ili snopa) iz jedne požarne zone u drugu. Brtvljenje prodora za prolaz kabelskih trasa tipa.</t>
  </si>
  <si>
    <t>Dobava, montaža i spajanje komunikacijskog ormara KO1 strukturnog kabliranja, kapaciteta 42U, 19".</t>
  </si>
  <si>
    <t>15.42.</t>
  </si>
  <si>
    <t>Prije dobave i montaže opreme obavezno konzultirati IT službu investitora vezano za ugradnju aktivne opreme koju osigurava investitor (operater). Stavka se nudi kao komplet.</t>
  </si>
  <si>
    <t>Prije dobave i montaže opreme obavezno konzultirati izvođača tehničke zaštite za ugradnju aktivne opreme. Stavka se nudi kao komplet.</t>
  </si>
  <si>
    <t>Police</t>
  </si>
  <si>
    <t xml:space="preserve">Naponska letva 6xšuko </t>
  </si>
  <si>
    <t>Pribor za uzemljenje</t>
  </si>
  <si>
    <t>Naljepnice za označavanje</t>
  </si>
  <si>
    <t>Vezice i sitni spojni materijal</t>
  </si>
  <si>
    <t>Set vijaka i matica</t>
  </si>
  <si>
    <t>Blind modul</t>
  </si>
  <si>
    <t>Panel za uzemljenje</t>
  </si>
  <si>
    <t>Vertikalne vodilice za kablove</t>
  </si>
  <si>
    <t xml:space="preserve">Vodilice za kablove </t>
  </si>
  <si>
    <t>Ventilatorska jedinica sa termostatom</t>
  </si>
  <si>
    <t xml:space="preserve">Patch panel, 24p </t>
  </si>
  <si>
    <t>Utični moduli RJ-45 S/FTP cat 6</t>
  </si>
  <si>
    <t>15.43.</t>
  </si>
  <si>
    <t>Dobava, montaža i spajanje komunikacijskog ormara KO2 za opremu tehničke zaštite, kapaciteta 42U, 19".</t>
  </si>
  <si>
    <t>Dobava, montaža i spajanje podžbukne informatičke priključnice RJ45 kat. 6 S/FTP tip iz serija kao utičnice jake struje.</t>
  </si>
  <si>
    <t>15.44.</t>
  </si>
  <si>
    <t>15.45.</t>
  </si>
  <si>
    <t>Dobava, montaža i spajanje nadžbukne informatičke priključnice RJ45 kat. 6 S/FTP tip iz serija kao utičnice jake struje.</t>
  </si>
  <si>
    <t>15.46.</t>
  </si>
  <si>
    <t>15.47.</t>
  </si>
  <si>
    <t>15.47.1.</t>
  </si>
  <si>
    <t>15.47.2.</t>
  </si>
  <si>
    <t>Optik MM 8-n (stavka se izvodi na poseban zahtjev IT službe investitora i potvrđuje od strane nadzornog inženjera, a vezano za priključenje komunikacijskog ormara na postojeću elektroničko komunikacisku infrastrukturu u građevini).</t>
  </si>
  <si>
    <t>Instalacijska cijev CS32</t>
  </si>
  <si>
    <t>Instalacijska cijev PNT25</t>
  </si>
  <si>
    <t>15.48.</t>
  </si>
  <si>
    <t>15.49.</t>
  </si>
  <si>
    <t>15.50.</t>
  </si>
  <si>
    <t>U skladu sa projektom potrebno je izvršiti pripremu za ugradnju zajedničkog antenskog sustava. Predviđena je ugradnja utičnica u modularne tabloe uzajedno sa ostalim šuko i informatičkim utičnicama, te izvedba kabliranja. Sama ugradnja RTV stanice, te pripadnih antena biti će izvedena tek nakon posebnog zahtjeva tehničke službe  investitora i potvrde nadzornog inženjera. Ukoliko se novi zajednički antenski sustav za predmetnu zonu obuhvata može spojiti na postojeći sustav KBC ili ako se distribucija RTV signala izvede preko strukturne mreže, tada nije potrebno ugrađivati antene i samu stanicu nego samo izvršiti planirano kabliranje za moguću naknadnu aktivaciju. Stavka obuhvaća dobavu, ugradnju i spajanje Antenskog sustava.</t>
  </si>
  <si>
    <t>15.50.1.</t>
  </si>
  <si>
    <t>Dobava, montaža i spajanje SAT-TV-FM utičnice za montažu u modularni tablo. Prije dobave i ugradnje provjeriti tip utičnica koji se ugrađuje po pojedinim pozicijama. Dobaviti isti tip i seriju sa ostalim utičnim programom.</t>
  </si>
  <si>
    <t>15.50.2.</t>
  </si>
  <si>
    <t>Dobava, montaža i spajanje antenskog sustava sastavljenog iz slijedećih elemenata:
Zidna konzola za montažu antene - 2 kom
UKV antena - 1 kom
UHF antena - 1 kom
SAT antena - 1 kom
LNB konverter Quattro - 2 kom
Nosač 2xLNB - 1 kom
Koaksijalni kabel 75 Ohm-a - SAT 17 otporan na UV Zračenje - 200 m
Nespecificirani sitni materijal i pribor - 1 kompl.
Stavka se aktivira po posebnom zahtjevu investitora i potvrdi nadzornog inženjera. ukoliko se novi antenski sustav ne povezuje na postojeći sustav građevine ili se razvod RTV signala ne provodi kroz strukturnu mrežu. Stavka se nudi kao komplet.</t>
  </si>
  <si>
    <t>Dobava, montaža i spajanje elemenata za distribuciju signala:
Distribucijsko pojačalo WHX 820 RSF / GPV840 - 5 kom
Razdjelnik 1/3 -6 dB,  VFC 0631 - 3 kom
Otcjepnik dvograni,  AFC 0421 - 5 kom
Otcjepnik dvograni,  AFC 1641 - 12 kom
Završni T konketor - 3 kom
Stavka se nudi kao komplet.</t>
  </si>
  <si>
    <t>15.51.</t>
  </si>
  <si>
    <t>15.53.</t>
  </si>
  <si>
    <t>15.54.</t>
  </si>
  <si>
    <t>15.55.</t>
  </si>
  <si>
    <t>15.52</t>
  </si>
  <si>
    <t>15.50.3.</t>
  </si>
  <si>
    <t>15.50.4.</t>
  </si>
  <si>
    <t>15.50.5.</t>
  </si>
  <si>
    <t>15.50.5.1.</t>
  </si>
  <si>
    <t>15.50.5.2.</t>
  </si>
  <si>
    <t>15.50.6.</t>
  </si>
  <si>
    <t>15.50.7.</t>
  </si>
  <si>
    <t>15.56.</t>
  </si>
  <si>
    <t>15.57.</t>
  </si>
  <si>
    <t>Dobava i polaganje vrućepocinčane trake FeZn 25x4 mm za izjednačenje potencijala za izradu spojeva s metalnim masama unutar građevine (odnosno uzemljenje metalnih masa  na svim etažama). Stavka predviđa postavljanje FeZn trake u podnoj ploči (estrih) svih etaža, te vertikalno polaganje od glavne sabirnice za uzemljenje uz vertikalne kabelske police kroz sve etaže. U sklopu stavke je kompletan montažni i spojni pribor.</t>
  </si>
  <si>
    <t>15.58.</t>
  </si>
  <si>
    <t>15.59.</t>
  </si>
  <si>
    <t>15.60.</t>
  </si>
  <si>
    <t>15.61.</t>
  </si>
  <si>
    <t>15.59.1.</t>
  </si>
  <si>
    <t>15.59.2.</t>
  </si>
  <si>
    <t>15.59.3.</t>
  </si>
  <si>
    <t>15.62.</t>
  </si>
  <si>
    <t>15.63.</t>
  </si>
  <si>
    <t>15.64.</t>
  </si>
  <si>
    <t>15.65.</t>
  </si>
  <si>
    <t>15.65.1.</t>
  </si>
  <si>
    <t>15.65.2.</t>
  </si>
  <si>
    <t>15.64.1.</t>
  </si>
  <si>
    <t>15.64.2.</t>
  </si>
  <si>
    <t>15.64.3.</t>
  </si>
  <si>
    <t>15.64.4.</t>
  </si>
  <si>
    <t>15.64.5.</t>
  </si>
  <si>
    <t>15.64.6.</t>
  </si>
  <si>
    <t>15.64.7.</t>
  </si>
  <si>
    <t>15.64.8.</t>
  </si>
  <si>
    <t>Izrada spojeva s metalnim masama na krovu.
Vodič Al Φ10 - 10 m 
Križna spojnica - 2 kom
Nosači, premosnice i ostali pribor - 1 kompl.</t>
  </si>
  <si>
    <t>Izrada spojeva s metalnim masama na fasadi. Spojeve izvesti nakon montaže svih uređaja i izgradnje. Točan tip spajanja izvesti ovisno o detalju na lokaciji.
Vodič Al Φ10 - 10 m
Križna spojnica (ili varenje) - 2 kom</t>
  </si>
  <si>
    <t>Dobava, polaganje, odnosno uvlačenje u cijevi te spajanje vodiča za povezivanje komunikacijskog ormara na zaštitnu sabirnicu najbližeg razdjelnika.
Vodič 1xP/F 16 - 15 m
Cijev CS20/PNT16 - 10 m
Sitni materijal kao stopice, vijci i sl. - 1 kompl.</t>
  </si>
  <si>
    <t>Dobava i polaganje vrućecinačne trake 25x4mm unutar okna dizala na odgovarajuće nosače, a za povezivanje (uzemljenje) metalnih masa unutar prostora. U tom smislu izvode se prsteni za uzemljenje u dnu i na vrhu voznog okna sa dvije vertikalne trake za povezivanje navedenih prstena. Stavka obuhvaća i spoj na izvod trake za uzemljenje u podnoj ploči, te sav montažni pribor.
FeZn 25x4 (prsteni po obodu prostorije) - 30 m
FeZn 25x4 (vertikalna poveznice) - 25 m
Sabirnica za izjednačenje potencijala (OBO Bettermann) - 1 kom</t>
  </si>
  <si>
    <t>STROJARSKE INSTALACIJE UKUPNO</t>
  </si>
  <si>
    <t>16.1.</t>
  </si>
  <si>
    <t>Grijanje i hlađenje - čisti prostori</t>
  </si>
  <si>
    <t>16.1.1.</t>
  </si>
  <si>
    <t>Proizvod kao DAIKIN, tip: EWYQ-CWP 040 ili jednakovrijedno.</t>
  </si>
  <si>
    <t>Dobava i ugradnja flow switcha za zaštitu dizalice topline. Proizvod kao: "SIEMENS" ili jednakovrijedno.</t>
  </si>
  <si>
    <t>Dobava i ugradnja kuglaste slavine, NP6, navojne, komplet sa spojnim, brtvenim i pričvrsnim materijalom.</t>
  </si>
  <si>
    <t>16.1.2.</t>
  </si>
  <si>
    <t>16.1.3.</t>
  </si>
  <si>
    <t>16.1.4.</t>
  </si>
  <si>
    <t>16.1.4.1.</t>
  </si>
  <si>
    <t>16.1.4.2.</t>
  </si>
  <si>
    <t>14.1.4.3.</t>
  </si>
  <si>
    <t>16.1.5.</t>
  </si>
  <si>
    <t>Dobava, prijenos i montaža nepovratnog ventila, uključivo sav potreban spojni, pomoćni, montažni i brtveni materijal.
NO65</t>
  </si>
  <si>
    <t>16.1.6.</t>
  </si>
  <si>
    <t>16.1.6.1.</t>
  </si>
  <si>
    <t>16.1.6.2.</t>
  </si>
  <si>
    <t>16.1.7.</t>
  </si>
  <si>
    <t>16.1.7.1.</t>
  </si>
  <si>
    <t>16.1.7.2.</t>
  </si>
  <si>
    <t>Dobava i ugradnja prolaznog regulaciog  ventila za upravljanje motornim pogonom uključivo sa protuprirubnicama, vijcima i brtvama. Proizvod kao "SIEMENS" ili jednakovrijedno.</t>
  </si>
  <si>
    <t>Dobava i ugradnja ventila za hidrauličko balansiranje s proporcionalnom karakteristikom prigušenja, s mjernim priključcima na instrument za podešavanje protoka, opremljeni ručnim kolom s numeričkom  skalom za predpodešavanje i mogućnosti blokiranja podešenog položaja. Stavka obvezno uključuje jednokratno podešavanje protoka pomoću originalnog mjernog instrumenta, i izradu zapisnika o postignutim protocima. Ventili su s navojnim spojem izrađeni od mjedi. proizvod kao "IMI Hydronics" tip STAF ili jednakovrijedno.</t>
  </si>
  <si>
    <t>Dobava, prijenos i montaža hvatača nečistoća, namijenjen za mehaničko pročiščavanje vode.</t>
  </si>
  <si>
    <t>16.1.8.</t>
  </si>
  <si>
    <t>Dobava i ugradnja motornih pogona za upravljanje prolaznim regulacijskim ventilima. Proizvod kao "SIEMENS" ili jednakovrijedno, pogon on/off SKC32.60.</t>
  </si>
  <si>
    <t>16.1.9.</t>
  </si>
  <si>
    <t>16.1.10.</t>
  </si>
  <si>
    <t>16.1.10.1.</t>
  </si>
  <si>
    <t>16.1.10.2.</t>
  </si>
  <si>
    <t>16.1.10.3.</t>
  </si>
  <si>
    <t>Izolacija cijevne armature i cirkulacijskih crpki izolacijom s parnom branom kao proizvod Armaflex AC nominalne debljine 13 mm u ploči uključivo ljepilo i samoljepiva traka. Za armaturu i crpke slijedećih dimenzija.</t>
  </si>
  <si>
    <t>16.1.11.</t>
  </si>
  <si>
    <t>16.1.12.</t>
  </si>
  <si>
    <t>16.1.13.</t>
  </si>
  <si>
    <t>16.1.14.</t>
  </si>
  <si>
    <t>16.1.15.</t>
  </si>
  <si>
    <t>16.1.16.</t>
  </si>
  <si>
    <t>16.1.12.1.</t>
  </si>
  <si>
    <t>16.1.12.2.</t>
  </si>
  <si>
    <t>16.1.12.3.</t>
  </si>
  <si>
    <t>16.1.12.4.</t>
  </si>
  <si>
    <t>16.1.12.5.</t>
  </si>
  <si>
    <t>Čišćenje te bojenje cijevne mreže temeljnom bojom, dvostrukim premazom te luxal lakom završni sloj.</t>
  </si>
  <si>
    <t>Dobava i ugradnja cijevne toplinske izolacije iz paronepropusnog pjenastog materijala koji ima zatvorene ćelije, s=13-16 mm, komplet sa samoljepivom trakom, ljepilom i originalnim cijevnim nosačima, za sustav hlađenja. Proizvod ARMACELL tip Armaflex AF ili jednakovrijedan.</t>
  </si>
  <si>
    <t>16.1.14.1.</t>
  </si>
  <si>
    <t>16.1.14.2.</t>
  </si>
  <si>
    <t>16.1.16.1.</t>
  </si>
  <si>
    <t>16.1.16.2.</t>
  </si>
  <si>
    <t>16.1.16.3.</t>
  </si>
  <si>
    <t>16.1.16.4.</t>
  </si>
  <si>
    <t>16.1.16.5.</t>
  </si>
  <si>
    <t>16.1.16.6.</t>
  </si>
  <si>
    <t>16.1.17.</t>
  </si>
  <si>
    <t>Dobava i ugradnja bimetalnog termometra, mjernog područja do 100°C.</t>
  </si>
  <si>
    <t>16.1.18.</t>
  </si>
  <si>
    <t>16.1.19.</t>
  </si>
  <si>
    <t>Dobava i ugradnja slavine za punjenje i pražnjenje instalacije NO15.</t>
  </si>
  <si>
    <t>16.1.20.</t>
  </si>
  <si>
    <t>Dobava i montaža ekspanzijske posude. Stavka uključuje sav potreban spojni, brtveni i montažni materijal. Karakteristike - V=250 l; Pmax=3 bar.</t>
  </si>
  <si>
    <t>Dobava i ugradnja sigurnosnog ventila s zajedno  potrebnim priborom i materijalom za montažu. Karakteristike - NO32; Pmax=3 bar.</t>
  </si>
  <si>
    <t>16.1.21.</t>
  </si>
  <si>
    <t>16.1.22.</t>
  </si>
  <si>
    <t>16.1.23.</t>
  </si>
  <si>
    <t>16.1.24.</t>
  </si>
  <si>
    <t>Dobava  i ugradnja kugla ventila za ekspanzijsku posudu sa ispusnom slavinom. Proizvod kao "Caleffi", tip: 5580 ili jednakovrijedno.</t>
  </si>
  <si>
    <t>Dodatna  toplinska izolacija cjevovoda  – mineralna vuna debljine 50 mm u  završnoj oblozi od Al lima debljine 0,8 mm.</t>
  </si>
  <si>
    <t>Dobava i ugradnja visokoučinkovite elektronske cirkulacijske crpke s ugrađenim frekventnim regulatorom koji omogućava prilagodbu učinka crpke prema stvarnim zahtjevima sustava. 
Željenu visinu dobave može se podesiti na regulacijskoj ploči crpke.
Crpka ima funkciju ograničavanja snage koja ju štiti od preopterećenja.
Crpka sadrži radio uređaj za udaljenu kontrolu.
Crpka može komunicirati sa  drugim
crpkama istog tipa preko ugrađenog radija.
Regulacijske funkcije:
-autoadapt
-flowadapt
-proporcionalni tlak
-konstantni tlak
-konstantna ili diferencijalna temperatura
-konstantna krivulja. 
Proizvod kao „Grundfos“ ili jednakovrijedno.
Karakteristike: protok [m3/h]-21; visina dobave [m]-10.</t>
  </si>
  <si>
    <t>Dobava i ugradnja inercijskog spremnika  tople i hladne vode  izoliranog paronepropusnom izolacijom Armaflex AC d=19 mm i mineralnom vunom d=50 mm sa omotom od Al lima d=0.8 mm. Karakteristike - V=800 l.</t>
  </si>
  <si>
    <t>16.1.25.</t>
  </si>
  <si>
    <t>16.1.26.</t>
  </si>
  <si>
    <t>16.1.27.</t>
  </si>
  <si>
    <t>16.1.28.</t>
  </si>
  <si>
    <t>16.1.29.</t>
  </si>
  <si>
    <t>16.1.30.</t>
  </si>
  <si>
    <t>16.1.31.</t>
  </si>
  <si>
    <t>Dobava i ugradnja sabirnika/razdjelnika tople/hladne vode sa podnim osloncima, izoliranog paronepropusnom izolacijom Armaflex AC d=25 mm i mineralnom vunom d=50 mm sa omotom od Al lima d=0.8 mm.
NO200  - L= 1500 mm
Broj priključaka: 
NO65 - 4 kom
NO100 - 1 kom
Obračun po kompletu.</t>
  </si>
  <si>
    <t>Dobava i ugradnja usmjerivača zraka od pocinčanog čeličnog lima za horizontalni ispuh zraka sa dizalice topline.</t>
  </si>
  <si>
    <t>Dobava i ugradnja sabirnika/razdjelnika tople/hladne vode sa podnim osloncima, izoliranog paronepropusnom izolacijom Armaflex AC d=25 mm i mineralnom vunom d=50 mm sa omotom od Al lima d=0.8 mm.
NO200  - L= 1500 mm
Broj priključaka: 
NO65 - 5 kom
NO100 - 1 kom
Obračun po kompletu.</t>
  </si>
  <si>
    <t>Dobava i ugradnja automatskog  regulacijskog seta za zaštitu cijevi od smrzavanja, sastoji se od:
1)Samoregulirajući grijući kabel tip: FSR 40, duljine 34,0 m, s "hladnim krajem" duljine 2m (615 W / 230 V) - kom 2
2)Termostat Ectemp 330 ( -10 - +10 °C, 16 A,) - kom 1
3)Metalni, plastificirani, napojno-upravljački razdjelnik opremljen sa: RCD sklopkom, 
automatskim osiguračima s grebenastom sklopkom, sklopnikom i ostalom opremom 
potrebnom za ispravan i siguran rad grijanja  - kom 1
4)Armirana aluminijska ljepljiva traka 50 m x 50 mm - kom 1</t>
  </si>
  <si>
    <t>Dizalica topline</t>
  </si>
  <si>
    <t>Cirkulacijske crpke</t>
  </si>
  <si>
    <t>Pogoni troputih/prolaznih ventila</t>
  </si>
  <si>
    <t>16.2.1.</t>
  </si>
  <si>
    <t>16.2.</t>
  </si>
  <si>
    <t>Ventilacija - čisti prostori</t>
  </si>
  <si>
    <t>Obračun stavke po kompletu.</t>
  </si>
  <si>
    <t>16.2.2.</t>
  </si>
  <si>
    <t>16.2.3.</t>
  </si>
  <si>
    <t>16.2.4.</t>
  </si>
  <si>
    <t>16.2.5.</t>
  </si>
  <si>
    <t>16.2.6.</t>
  </si>
  <si>
    <t>16.2.7.</t>
  </si>
  <si>
    <t>16.2.7.1.</t>
  </si>
  <si>
    <t>16.2.7.2.</t>
  </si>
  <si>
    <t>16.2.7.3.</t>
  </si>
  <si>
    <t>16.2.8.</t>
  </si>
  <si>
    <t>16.2.9.</t>
  </si>
  <si>
    <t>16.2.10.</t>
  </si>
  <si>
    <t>16.2.11.</t>
  </si>
  <si>
    <t>16.2.12.</t>
  </si>
  <si>
    <t>16.2.13.</t>
  </si>
  <si>
    <t>16.2.14.</t>
  </si>
  <si>
    <t>16.2.14.1.</t>
  </si>
  <si>
    <t>16.2.14.2.</t>
  </si>
  <si>
    <t>16.2.14.3.</t>
  </si>
  <si>
    <t>16.2.14.4.</t>
  </si>
  <si>
    <t>16.2.15.</t>
  </si>
  <si>
    <t>16.2.16.</t>
  </si>
  <si>
    <t>Dobava i ugradnja dobavnih/tlačnih stropnih vrtložnih anemostata za sustav KK1 (spoj na kučište od HEPA filtera). Stropni anemostat za visine ugradnje od 2,3 do 4m. Izrađen je od čeličnog lima. Standardno, RAL 9010  (ili prema zahtjevu uređenja unutrašnjeg interijera - uskladiti s arhitektom). Pojedinačno podesiva krilca. Ugradnja centralnim vijkom. Anemostati sljedećih dimenzija. Proizvod kao "Klimaoprema" ili jednakovrijedan.</t>
  </si>
  <si>
    <t>16.2.16.1.</t>
  </si>
  <si>
    <t>16.2.16.2.</t>
  </si>
  <si>
    <t>16.2.16.3.</t>
  </si>
  <si>
    <t>16.2.16.4.</t>
  </si>
  <si>
    <t>16.3.</t>
  </si>
  <si>
    <t>16.2.17.</t>
  </si>
  <si>
    <t>16.2.18.</t>
  </si>
  <si>
    <t>16.2.19.</t>
  </si>
  <si>
    <t>16.2.20.</t>
  </si>
  <si>
    <t>16.2.20.1.</t>
  </si>
  <si>
    <t>16.2.20.2.</t>
  </si>
  <si>
    <t>16.2.21.</t>
  </si>
  <si>
    <t>Dobava i ugradnja rešetki, namijenjena za zidnu ili stropnu ugradnju, izrađena je od INOX-a, lice mrežice izraženo je od fino tkane INOX mrežice, skupa sa G4 filterom i regulacijskom zaklopkom. Proizvod kao "KLIMAOPREMA" tip ili jednakovrijedno.</t>
  </si>
  <si>
    <t>16.2.21.1.</t>
  </si>
  <si>
    <t>16.2.21.2.</t>
  </si>
  <si>
    <t>16.2.21.3.</t>
  </si>
  <si>
    <t>16.2.21.4.</t>
  </si>
  <si>
    <t>16.2.21.5.</t>
  </si>
  <si>
    <t>16.2.21.6.</t>
  </si>
  <si>
    <t>16.2.21.7.</t>
  </si>
  <si>
    <t>Dobava i ugradnja pravokutne protupožarne zaklopke (EI90). PPZ zaklopke uugrađuju se u zid/strop/pod u sklopu dobavnog/tlačnog ventilacijskog kanala (sustav KK1). Proizvod kao "Klimaoprema" ili jednakovrijedan.</t>
  </si>
  <si>
    <t>16.2.22.</t>
  </si>
  <si>
    <t>Okrugli - RVP-C-Ø125-M24-Z</t>
  </si>
  <si>
    <t>Okrugli - RVP-C-Ø160-M24-Z</t>
  </si>
  <si>
    <t>Okrugli - RVP-C-Ø200-M24-Z</t>
  </si>
  <si>
    <t>Pravokutni - RVP-P-400x300-M24-Z</t>
  </si>
  <si>
    <t>Pravokutni - RVP-P-500x200-M24-Z</t>
  </si>
  <si>
    <t>16.2.22.1.</t>
  </si>
  <si>
    <t>16.2.22.2.</t>
  </si>
  <si>
    <t>16.2.22.3.</t>
  </si>
  <si>
    <t>16.2.22.4.</t>
  </si>
  <si>
    <t>16.2.22.5.</t>
  </si>
  <si>
    <t>16.2.23.</t>
  </si>
  <si>
    <t>Dobava i ugradnja regulatora konstantnog protoka zraka u ventilacijskom sustavu bez potrebe dodatnog izvora energije, kućište izrađeno iz pocinčanog čeličnog lima, lamele iz Al lima, operativno područje pri brzinama zraka je od 3 do 8 m/s te tlaku &gt;50Pa. Radna temperatura   (-20...80°C), relativna vlažnost 5...80% rh, točnost konstantnog protoka ±5% postavljene vrijednosti. Regulatori na tlačnim kanalima imaju dodatnu izolaciju Z. Proizvod kao "KLIMAOPREMA" tip ili jednakovrijedno.</t>
  </si>
  <si>
    <t>16.2.23.1.</t>
  </si>
  <si>
    <t>16.2.23.2.</t>
  </si>
  <si>
    <t>Dobava i ugradnja regulacijske žaluzine sa elektromotornim pogonom proizvod kao "KLIMAOPREMA" Samobor tip ili jednakovrijedno.</t>
  </si>
  <si>
    <t>16.2.24.</t>
  </si>
  <si>
    <t>16.2.24.1.</t>
  </si>
  <si>
    <t>16.2.24.2.</t>
  </si>
  <si>
    <t>16.2.24.3.</t>
  </si>
  <si>
    <t xml:space="preserve">Dobava i ugradnja pravokutnih prigušivača buke tipa kao ili jednakovrijedno PZR, prigušne kulise su izrađene iz negorivog, apsorpcijskog materijala - kamene vune. Kućište prigušivača je izrađeno iz pocinčanog čeličnog lima. Svaka strana kulise je do polovice (izmjenično) obložena pocinčanim čelićnim limom. Takva kulisa ima bolja prigušna svojstva kod frekvencije od 250 Hz; prema specificiranim dimenzijama i količinama. Proizvod kao "KLIMAOPREMA" Samobor tip ili jednakovrijedno. </t>
  </si>
  <si>
    <t>16.2.25.</t>
  </si>
  <si>
    <t>16.2.26.</t>
  </si>
  <si>
    <t>16.2.25.1.</t>
  </si>
  <si>
    <t>16.2.25.2.</t>
  </si>
  <si>
    <t>16.2.25.3.</t>
  </si>
  <si>
    <t>16.2.27.</t>
  </si>
  <si>
    <t>16.2.27.1.</t>
  </si>
  <si>
    <t>16.2.27.2.</t>
  </si>
  <si>
    <t>16.2.27.3.</t>
  </si>
  <si>
    <t>16.2.28.</t>
  </si>
  <si>
    <t>Dobava i ugradnja prestrujnih rešetki za ugradnju u pregradna vrata. Proizvod kao "KLIMAOPREMA" Samobor tip ili jednakovrijedno.</t>
  </si>
  <si>
    <t>16.2.28.1.</t>
  </si>
  <si>
    <t>16.2.28.2.</t>
  </si>
  <si>
    <t>16.2.29.</t>
  </si>
  <si>
    <t>16.2.29.1.</t>
  </si>
  <si>
    <t>16.2.29.2.</t>
  </si>
  <si>
    <t>16.2.29.3.</t>
  </si>
  <si>
    <t>16.2.29.4.</t>
  </si>
  <si>
    <t>16.2.30.</t>
  </si>
  <si>
    <t>16.2.31.</t>
  </si>
  <si>
    <t>Dobava i ugradnja visokoučinkovite elektronske cirkulacijske crpke s ugrađenim frekventnim regulatorom koji omogućava prilagodbu učinka crpke prema stvarnim zahtjevima sustava.  Željeni režim rada možete podesiti na regulacijskoj ploči crpke.
Crpka ima funkciju ograničavanja snage koja ju štiti od preopterećenja.
Regulacijske funkcije:
-proporcionalni tlak
-konstantni tlak
-konstantna ili diferencijalna temperatura
-konstantna kriva
Proizvod kao: „Grundfos“ ili jednakovrijedno.</t>
  </si>
  <si>
    <t>Protok [m3/h]: 3,5, visina dobave [m]: 4</t>
  </si>
  <si>
    <t>Dobava i ugradnja vertikalne visokoučinkovite elektronske centrifugalne pumpe sa usisnim i ispusnim priključkom na istoj razini. Motor ima ugrađen frekventni regulatoror koji omogućava prilagodbu učinka crpke prema stvarnim zahtjevima sustava. 
Željenu visinu dobave može se podesiti na regulacijskoj ploči crpke.
Crpka ima funkciju ograničavanja snage koja ju štiti od preopterećenja.
Proizvod kao „Grundfos“ ili jednakovrijedno.
Radni medij: voda+glikol 35%, visina dobave [m]: 40</t>
  </si>
  <si>
    <t>16.2.31.1.</t>
  </si>
  <si>
    <t>16.2.31.2.</t>
  </si>
  <si>
    <t>Protok [m3/h]: 5,2, visina dobave [m]: 4</t>
  </si>
  <si>
    <t>16.2.32.</t>
  </si>
  <si>
    <t>16.2.32.1.</t>
  </si>
  <si>
    <t>16.2.32.2.</t>
  </si>
  <si>
    <t>16.2.32.3.</t>
  </si>
  <si>
    <t>Dobava, prijenos i montaža nepovratnog ventila, uključivo sav potreban spojni, pomoćni, montažni i brtveni materijal.
NO50</t>
  </si>
  <si>
    <t>16.2.33.</t>
  </si>
  <si>
    <t>Dobava i ugradnja ventila za hidrauličko balansiranje s proporcionalnom karakteristikom prigušenja, s mjernim priključcima na instrument za podešavanje protoka, opremljeni ručnim kolom s numeričkom  skalom za predpodešavanje i mogućnosti blokiranja podešenog položaja. Stavka obvezno uključuje jednokratno podešavanje protoka pomoću originalnog mjernog instrumenta, i izradu zapisnika o postignutim protocima. Ventili su s navojnim spojem izrađeni od mjedi. Proizvod kao: "IMI Hydronics" ili jednakovrijedno.</t>
  </si>
  <si>
    <t>NO80 - tip STAF</t>
  </si>
  <si>
    <t>NO50 -  tip STAD</t>
  </si>
  <si>
    <t>NO32 -  tip STAD</t>
  </si>
  <si>
    <t>16.2.34.</t>
  </si>
  <si>
    <t>16.2.34.1.</t>
  </si>
  <si>
    <t>16.2.34.2.</t>
  </si>
  <si>
    <t>16.2.34.3.</t>
  </si>
  <si>
    <t>Dobava i ugradnja troputih regulacionih  ventila za upravljanje motornim pogonom uključivo sa protuprirubnicama, vijcima i brtvama. Proizvod kao: "SIEMENS" ili jednakovrijedno.</t>
  </si>
  <si>
    <t>16.2.35.</t>
  </si>
  <si>
    <t>16.2.35.1.</t>
  </si>
  <si>
    <t>16.2.35.2.</t>
  </si>
  <si>
    <t>16.2.35.3.</t>
  </si>
  <si>
    <t>Dobava i ugradnja motornih pogona za upravljanje troputim regulacijskim ventilima. Proizvod kao "SIEMENS" ili jednakovrijedno.</t>
  </si>
  <si>
    <t>16.2.36.</t>
  </si>
  <si>
    <t>16.2.36.1.</t>
  </si>
  <si>
    <t>16.2.36.2.</t>
  </si>
  <si>
    <t>16.2.37.</t>
  </si>
  <si>
    <t>16.2.37.1.</t>
  </si>
  <si>
    <t>16.2.37.2.</t>
  </si>
  <si>
    <t>16.2.37.3.</t>
  </si>
  <si>
    <t>16.2.37.4.</t>
  </si>
  <si>
    <t>16.2.37.5.</t>
  </si>
  <si>
    <t>16.2.38.</t>
  </si>
  <si>
    <t>16.2.39.</t>
  </si>
  <si>
    <t>16.2.40.</t>
  </si>
  <si>
    <t>Dobava i montaža ekspanzijske prosude za radijatorsko grijanje. Stavka uključuje sav potreban spojni, brtveni i montažni materijal. Karakteristike - V=18 l; Pmax=3 bar.</t>
  </si>
  <si>
    <t>16.2.41.</t>
  </si>
  <si>
    <t>16.2.42.</t>
  </si>
  <si>
    <t>16.2.43.</t>
  </si>
  <si>
    <t>Dobava i ugradnja sigurnosnog ventila s zajedno  potrebnim priborom i materijalom za montažu. Karakteristike - NO15; Pmax=3 bar.</t>
  </si>
  <si>
    <t>Dobava i montaža pretvornika i regulatora diferencijalnog tlaka za registriranje i regulaciju diferencijalnog tlaka. Pretvornici diferencijalnog tlaka na temelju načela statičkog mjerenja za regulaciju tlaka u prostorijama. Prikladni za zrak i neagresivne medije.
Za primjenu u čistim prostorijama u operacijskim dvoranama, jedinicama intenzivne skrbi i uredima s vrlo zahtjevnim uvjetima regulacije.
Stavka uključuje i regulator koji upravlja radom zaklopke s promjenjivim protokom (na odsisu) na način da održava definirani pretlak u odnosu na referentnu prostoriju. Stavka uključuje sav montažni i ostali materijal za postizanje potpune funkcionalnosti (npr. cjevčice za spoj uređaja i mjernog mjesta).
Opseg mjerenja ± 100 Pa, sa zaslonom za prikaz diferencijalnog tlaka.</t>
  </si>
  <si>
    <t>Dobava  i ugradnja kugla ventila za ekspanzijsku posudu sa ispusnom slavinom. Proizvod kao "Caleffi" tip: 5580 ili jednakovrijedno.</t>
  </si>
  <si>
    <t>16.2.44.</t>
  </si>
  <si>
    <t>Dobava na gradilište i montaža odsisnog ventilatora OV3 na krov. Namjenjen za odsis otpadnog zraka iz odjela čistog prostora što obuhvaća odsis sanitarnih i pomoćnih prostorija.
Tip kao: DVA 315 E4 (P) + ETY15
Napajanje 230V ~ 1 / 50 Hz
Pmax = 130 W
Imax  = 0,7 A
Vmax = 1550 m³/h
n = 1450  1/min
Δp = 240 Pa (kod 550 m³/h)
Tmax = 60 °C
Zvučni tlak:
Ulaz:      61 dB(A)
Izlaz:      55 dB(A)
dimenzije: □ 541 x 249 mm
masa:  10,9 kg 
U stavku uključiti opšavni lim za prolazak kroz krov te sve prijelazne elemente na kanalu za konačan spoj na ventilator.  U stavku uključiti isporuku regulatora brzine. U stavku uključiti servisni prekidač.</t>
  </si>
  <si>
    <t>16.2.45.</t>
  </si>
  <si>
    <t>16.2.45.1.</t>
  </si>
  <si>
    <t>16.2.45.2.</t>
  </si>
  <si>
    <t>16.2.45.3.</t>
  </si>
  <si>
    <t>16.2.45.4.</t>
  </si>
  <si>
    <t>16.2.45.5.</t>
  </si>
  <si>
    <t>16.2.45.6.</t>
  </si>
  <si>
    <t>16.2.45.7.</t>
  </si>
  <si>
    <t>16.2.45.8.</t>
  </si>
  <si>
    <t>16.2.45.9.</t>
  </si>
  <si>
    <t>16.2.46.</t>
  </si>
  <si>
    <t>16.2.46.1.</t>
  </si>
  <si>
    <t>16.2.46.2.</t>
  </si>
  <si>
    <t>16.2.46.3.</t>
  </si>
  <si>
    <t>16.2.46.4.</t>
  </si>
  <si>
    <t>16.2.47.</t>
  </si>
  <si>
    <t>16.2.47.1.</t>
  </si>
  <si>
    <t>16.2.47.2.</t>
  </si>
  <si>
    <t>16.2.47.3.</t>
  </si>
  <si>
    <t>16.2.47.4.</t>
  </si>
  <si>
    <t>16.2.48.</t>
  </si>
  <si>
    <t>16.2.48.1.</t>
  </si>
  <si>
    <t>16.2.48.2.</t>
  </si>
  <si>
    <t>Dobava i ugradnja prestrujnih rešetki u donji dio vrata.
Proizvod kao "Klimaoprema" ili jednakovrijedno.</t>
  </si>
  <si>
    <t>16.2.49.</t>
  </si>
  <si>
    <t>16.2.50.</t>
  </si>
  <si>
    <t>Dobava i ugradnja nepovratne zaklopke ZPC-Ø315.</t>
  </si>
  <si>
    <t>16.2.51.</t>
  </si>
  <si>
    <t>16.2.52.</t>
  </si>
  <si>
    <t>Automatika i kabliranje - čisti prostori</t>
  </si>
  <si>
    <t>16.3.1.</t>
  </si>
  <si>
    <t>16.3.2.</t>
  </si>
  <si>
    <t>16.3.1.1.</t>
  </si>
  <si>
    <t>16.3.1.2.</t>
  </si>
  <si>
    <t>16.3.1.3.</t>
  </si>
  <si>
    <t>16.3.1.4.</t>
  </si>
  <si>
    <t>16.3.1.5.</t>
  </si>
  <si>
    <t>16.3.1.6.</t>
  </si>
  <si>
    <t>16.3.1.7.</t>
  </si>
  <si>
    <t>16.3.1.8.</t>
  </si>
  <si>
    <t>16.3.1.9.</t>
  </si>
  <si>
    <t>16.3.1.10.</t>
  </si>
  <si>
    <t>16.3.1.11.</t>
  </si>
  <si>
    <t>16.3.1.12.</t>
  </si>
  <si>
    <t>16.3.1.13.</t>
  </si>
  <si>
    <t>16.3.1.14.</t>
  </si>
  <si>
    <t>16.3.1.15.</t>
  </si>
  <si>
    <t>16.3.1.16.</t>
  </si>
  <si>
    <t>16.3.1.17.</t>
  </si>
  <si>
    <t>16.3.1.18.</t>
  </si>
  <si>
    <t>16.3.1.19.</t>
  </si>
  <si>
    <t>16.3.1.20.</t>
  </si>
  <si>
    <t>16.3.1.21.</t>
  </si>
  <si>
    <t>16.3.3.</t>
  </si>
  <si>
    <t>16.3.4.</t>
  </si>
  <si>
    <t>16.3.5.</t>
  </si>
  <si>
    <t>Kabliranje i spajanje cjelokupne opreme grijanja, hlađenja i ventilacije na upravljačke elemente komandnog ormara. Dobava i ugradnja kabela za automatizaciju čistih prostora i interlock vrata.</t>
  </si>
  <si>
    <t>Računalo Intel Core i5 2.8GHz
- 2 x 128 GB SSD SATA 3
- 1 TB HDD SATA RAID
- Monitor 24" LCD
- Microsoft Windows 10 Pro
- Switch 5 portni 100/1000 kom</t>
  </si>
  <si>
    <t>16.3.2.1.</t>
  </si>
  <si>
    <t>16.3.2.2.</t>
  </si>
  <si>
    <t>16.3.2.3.</t>
  </si>
  <si>
    <t>16.3.2.4.</t>
  </si>
  <si>
    <t>16.3.2.5.</t>
  </si>
  <si>
    <t>16.3.2.6.</t>
  </si>
  <si>
    <t>16.3.2.7.</t>
  </si>
  <si>
    <t>16.3.2.8.</t>
  </si>
  <si>
    <t>16.3.2.9.</t>
  </si>
  <si>
    <t>16.3.2.10.</t>
  </si>
  <si>
    <t>16.3.2.11.</t>
  </si>
  <si>
    <t>16.3.2.12.</t>
  </si>
  <si>
    <t>16.3.2.13.</t>
  </si>
  <si>
    <t>16.3.2.14.</t>
  </si>
  <si>
    <t>16.3.2.15.</t>
  </si>
  <si>
    <t>16.3.2.16.</t>
  </si>
  <si>
    <t>16.3.2.17.</t>
  </si>
  <si>
    <t>16.3.2.18.</t>
  </si>
  <si>
    <t>16.3.4.1</t>
  </si>
  <si>
    <t>16.3.4.2.</t>
  </si>
  <si>
    <t>16.3.4.3.</t>
  </si>
  <si>
    <t>16.3.4.4.</t>
  </si>
  <si>
    <t>16.3.4.5.</t>
  </si>
  <si>
    <t>16.3.4.6.</t>
  </si>
  <si>
    <t>16.3.4.7.</t>
  </si>
  <si>
    <t>16.3.4.8.</t>
  </si>
  <si>
    <t>16.3.4.9.</t>
  </si>
  <si>
    <t>16.3.5.1.</t>
  </si>
  <si>
    <t>16.3.5.2.</t>
  </si>
  <si>
    <t>16.3.3.1.</t>
  </si>
  <si>
    <t>16.3.3.2.</t>
  </si>
  <si>
    <t>16.3.3.3.</t>
  </si>
  <si>
    <t>16.3.3.4.</t>
  </si>
  <si>
    <t>16.3.3.5.</t>
  </si>
  <si>
    <t>16.3.3.6.</t>
  </si>
  <si>
    <t>16.3.3.7.</t>
  </si>
  <si>
    <t>16.3.3.8.</t>
  </si>
  <si>
    <t>16.3.3.9.</t>
  </si>
  <si>
    <t>16.3.3.10.</t>
  </si>
  <si>
    <t>16.3.3.11.</t>
  </si>
  <si>
    <t>16.3.3.12.</t>
  </si>
  <si>
    <t>16.3.3.13.</t>
  </si>
  <si>
    <t>16.3.5.3.</t>
  </si>
  <si>
    <t>16.3.5.4.</t>
  </si>
  <si>
    <t>16.3.5.5.</t>
  </si>
  <si>
    <t>16.3.5.6.</t>
  </si>
  <si>
    <t>16.3.5.7.</t>
  </si>
  <si>
    <t>16.3.5.8.</t>
  </si>
  <si>
    <t>16.3.5.9.</t>
  </si>
  <si>
    <t>16.3.5.10.</t>
  </si>
  <si>
    <t>16.3.5.11.</t>
  </si>
  <si>
    <t>16.3.5.12.</t>
  </si>
  <si>
    <t>16.3.5.13.</t>
  </si>
  <si>
    <t>16.3.5.14.</t>
  </si>
  <si>
    <t>16.6.</t>
  </si>
  <si>
    <t>Automatika - ostali prostori</t>
  </si>
  <si>
    <t>16.6.1.</t>
  </si>
  <si>
    <t>16.6.2.</t>
  </si>
  <si>
    <t>16.6.2.1.</t>
  </si>
  <si>
    <t>16.6.2.2.</t>
  </si>
  <si>
    <t>16.6.2.3.</t>
  </si>
  <si>
    <t>16.6.2.4.</t>
  </si>
  <si>
    <t>16.6.2.5.</t>
  </si>
  <si>
    <t>16.6.2.6.</t>
  </si>
  <si>
    <t>16.6.2.7.</t>
  </si>
  <si>
    <t>16.6.2.8.</t>
  </si>
  <si>
    <t>16.6.2.9.</t>
  </si>
  <si>
    <t>16.6.2.10.</t>
  </si>
  <si>
    <t>16.6.1.1.</t>
  </si>
  <si>
    <t>16.6.1.2.</t>
  </si>
  <si>
    <t>16.6.1.3.</t>
  </si>
  <si>
    <t>16.6.1.4.</t>
  </si>
  <si>
    <t>16.6.1.5.</t>
  </si>
  <si>
    <t>16.6.1.6.</t>
  </si>
  <si>
    <t>16.6.1.7.</t>
  </si>
  <si>
    <t>16.6.1.8.</t>
  </si>
  <si>
    <t>16.6.1.9.</t>
  </si>
  <si>
    <t>16.6.1.10.</t>
  </si>
  <si>
    <t>16.6.1.11.</t>
  </si>
  <si>
    <t>16.6.1.12.</t>
  </si>
  <si>
    <t>16.6.1.13.</t>
  </si>
  <si>
    <t>16.6.1.14.</t>
  </si>
  <si>
    <t>16.6.1.15.</t>
  </si>
  <si>
    <t>16.6.1.16.</t>
  </si>
  <si>
    <t>16.6.1.17.</t>
  </si>
  <si>
    <t>16.4.</t>
  </si>
  <si>
    <t>Grijanje i hlađenje - ostali prostori</t>
  </si>
  <si>
    <t>16.4.1.</t>
  </si>
  <si>
    <t>Dobava i ugradnja vanjske inverterske jedinice VRF sustava u izvedbi toplinske pumpe, namjenjena za vanjsku montažu, zrakom hlađenim kondenzatorom, DC inverter ventilatorima  i svim potrebnim elementima za zaštitu, kontrolu i regulaciju uređaja i funkcionalni rad. 
Na izmjenjivačima topline primjenjuje se zaštita u vidu premaza koja omogućuje dugotrajan rad i u korozivnim sredinama. Premaz pruža snažnu zaštitu od raznih agresivnih vanjskih uvjeta, kao što su morska sredina s visokim koncentracijama soli i industrijski gradovi s teškim onečišćenjem zraka.
Izmjenjivač topline povećane površine koji se nalazi sa sve četiri strane uređaja smanjuje tlocrtnu površinu uređaja, a pri tome ne gubi na učinkovitosti. Zbog manje tlocrtne površine povoljan za ugradnju na skučenim mjestima. 
Konstrukcijski podijeljeni izmjenjivač na dva dijela s varijabilnim putanjama freona omogućava kontinuirano grijanje i hlađenje.
Maksimalno dozvoljena ukupna duljina cijevnog razvoda iznosi 1.000 metara u jednom smjeru uz ograničenja navedena u uputama proizvođača. Maksimalna dozvoljena visinska razlika između vanjske i unutarnje jedinice iznosi 110 m (neovisno da li je pozicija vanjske jedinice iznad ili ispod pozicije unutarnjih jedinica), najudaljenija dionica cjevovoda je 225 m. Maksimalna dozvoljena visinska razlika između pojedinih unutarnjih jedinica iznosi 40 m.</t>
  </si>
  <si>
    <t>Povećanu energetsku učinkovitost uređaja, te maksimalnu razinu udobnosti u prostorijama omogućuju dvostruki senzori. Senzori za vlagu i za temperaturu mogu odgoditi odleđivanje u režimu grijanja.
Uređaji su opremljeni sa dodatnim izmjenjivačem topline i mogu raditi u režimima toplinske pumpe "heat pump" i povrata topline "heat recovery", zavisno od izvedbe cjevovoda.
Jedinica je opremljena sa senzorima za nivo ulja u kompresorima,  HiPOR technologijom povrata ulja, VI technologijom za ubrizgavanje vrućeg plina u kompresor, full inverter kompresorima s radnim područjem 10-165 Hz,  funkcija automatskog otklanjanja prašine sa izmjenjivača. 
Uređaji su visokoučinkovite izvedbe i EUROVENT certificirani kao proizvod LG ELECTRONICS slijedećih karakteristika ili jednakovrijedno.</t>
  </si>
  <si>
    <t>16.4.1.1.</t>
  </si>
  <si>
    <t>Stavka se obračunava po komadu.</t>
  </si>
  <si>
    <t>Težina ukupno: 237 kg</t>
  </si>
  <si>
    <t>Dimenzije ukupno: 1240x760 mm; h = 1690 mm</t>
  </si>
  <si>
    <t>Radno područje: grijanje: od -25° do 18°C</t>
  </si>
  <si>
    <t>Radno područje: hlađenje: od -15° do 48°C</t>
  </si>
  <si>
    <t>16.4.1.2.</t>
  </si>
  <si>
    <t>Radno područje: hlađenje: od -10° do 48°C</t>
  </si>
  <si>
    <t>Dimenzije ukupno: 2 x 930x760 mm; h = 1690 mm</t>
  </si>
  <si>
    <t>Težina ukupno:2 x 215 kg</t>
  </si>
  <si>
    <t>16.4.1.3.</t>
  </si>
  <si>
    <t>16.4.1.4.</t>
  </si>
  <si>
    <t>Dimenzije: lxbxh 895 x 215 x 289</t>
  </si>
  <si>
    <t>Priključak tekuće faze Ø6.35 mm</t>
  </si>
  <si>
    <t>Težina: 10 kg</t>
  </si>
  <si>
    <t>Priključak plinske faze Ø12.7 mm</t>
  </si>
  <si>
    <t>Medij:  R-410A</t>
  </si>
  <si>
    <t>16.4.2.</t>
  </si>
  <si>
    <t>16.4.3.</t>
  </si>
  <si>
    <t>Dimenzije: lxbxh 570 x 570 x 214</t>
  </si>
  <si>
    <t>Dimenzije panela: lxbxh 700 x 700 x 22</t>
  </si>
  <si>
    <t>Težina: 13,7 kg</t>
  </si>
  <si>
    <t>Nivo zvučnog tlaka: standard / srednja / niža brzina 32 / 30 / 27 dB(A) na udaljenosti 1,5 m od jedinice.</t>
  </si>
  <si>
    <t>LG MultiV V - tip ARUM160LTE5 ili jednakovrijedno.</t>
  </si>
  <si>
    <t>LG MultiV V - tip ARUM140LTE5 ili jednakovrijedno.</t>
  </si>
  <si>
    <t>LG MultiV V - tip ARUM221LTE5 ili jednakovrijedno.</t>
  </si>
  <si>
    <t>LG MultiV V - tip ARUM080LTE5 ili jednakovrijedno.</t>
  </si>
  <si>
    <t>Proizvod kao LG VRF ARNU07GSJC ili jednakovrijedno.</t>
  </si>
  <si>
    <t>Proizvod kao LG VRF ARNU12GTRB4 ili jednakovrijedno.</t>
  </si>
  <si>
    <t>16.4.4.</t>
  </si>
  <si>
    <t>Maska za četvorosmjernu kazetu, dimenzijama prilagođena ugradnji u armstrong stropove.
RAL 120-4 (Jutarnja magla)
Dimenzije: 620 x 35 x 620
Težina: 3,0 kg</t>
  </si>
  <si>
    <t>16.4.5.</t>
  </si>
  <si>
    <t>Proizvod LG VRF - tip ARNH08GK3A2 ili jednakovrijedno.</t>
  </si>
  <si>
    <t>S uređajem se isporučuje žičani daljinski kontroler.</t>
  </si>
  <si>
    <t>Opseg rada: 
Spojeno na HP: grijanje: -20°C - 35°C</t>
  </si>
  <si>
    <t>Spojeno na HR: grijanje: -20°C - 43°C</t>
  </si>
  <si>
    <t>16.4.6.</t>
  </si>
  <si>
    <t>Dobava i ugradnja centralnog žičanog elektronskog prostornog regulatora s LCD-touch displejom, pozadinskim osvjetljenjem, osjetnikom temperature prostora i tjednim programskim satom za upravljanje i kontrolu do 64 unutarnjih VRF jedinica.
5" kolor displej estetski se uklapa u svaki prostor. Moguće praćenje potrošnje uz grafički prikaz. Intuitivan dizajn jednostavan za korištenje svakom korisniku će omogućiti jednostavno postavljanje željenih parametara.
Funkcije: on/off, režim rada, brzina rada ventilatora, postavljanje željene temperature, pozicija lamela pojedinačno za kazetne uređaje, postavke ESP, pojedinačno podešavanje za jedinice u grupi, kontrola robota za čišćenje, Plasma ionizator, za kanalne jedinice IR prijemnik,signalizacija greške, prikaz potrošnje energije, signalizacija zaprljanosti filtera, tjedni program rada.
Uređaj ima mogućnost spajanja na WEB uz lokalna podešenja na mreži.
Proizvod kao LG tip PACEZA000 ili jednakovrijedno.</t>
  </si>
  <si>
    <t>16.4.7.</t>
  </si>
  <si>
    <t>Dobava i ugradnja žičanog elektronskog prostornog regulatora sa LCD displejom u boji, pozadinskim osvjetljenjem, osjetnikom temperature prostora te vlage prostora i tjednim programskim satom za upravljanje i kontrolu do 16 unutarnjih VRF jedinica.
Funkcije: on/off, režim rada, brzina rada ventilatora, postavljanje dvije željene temperature istovremeno, pozicija lamela pojedinačno za kazetne uređaje, postavke ESP, pojedinačno podešavanje za jedinice u grupi, kontrola robota za čišćenje, Plasma ionizator, za kanalne jedinice IR prijemnik,signalizacija greške, prikaz potrošnje energije, signalizacija zaprljanosti filtera, tjedni program rada.
Mogućnost postavljanja dvije željene temperature istovremeno, jednu za grijanje, drugu za hlađenje.
Proizvod kao LG tip PREMTB100 - bijeli ili jednakovrijedno.</t>
  </si>
  <si>
    <t>Tip ARBLN01621</t>
  </si>
  <si>
    <t>Tip ARBLN03321</t>
  </si>
  <si>
    <t>Dobava i ugradnja izoliranih bakrenih spojnih elemenata za "Heat Pump" razvod medija R-410A za plinsku i tekuću fazu, uključivo redukcije (2 komada po kompletu: plinska + tekuća faza). Y-račve za 2 cijevni sustav unutarnjih jedinica. Proizvod kao LG ili jednakovrijedno.</t>
  </si>
  <si>
    <t>16.4.8.</t>
  </si>
  <si>
    <t>16.4.9.</t>
  </si>
  <si>
    <t>16.4.10.</t>
  </si>
  <si>
    <t>16.4.10.1.</t>
  </si>
  <si>
    <t>16.4.10.2.</t>
  </si>
  <si>
    <t>16.4.11.</t>
  </si>
  <si>
    <t>16.4.12.</t>
  </si>
  <si>
    <t>16.5.12.</t>
  </si>
  <si>
    <t>Dobava i ugradnja priključne kutije za međuspajanje unutarnjih jedinica i trocijevnog sustava razvoda te prekretanje režima rada grijanje / hlađenje.
Broj izlaza: 6
Maximalan kapacitet koji je moguće spojiti:17/70kW
N =  40W - 220 V - 50 Hz
Dimenzije: 1113 x 218 x 657
Težina: 29 kg
Proizvod kao LG tip LG PRHR063 ili jednakovrijedno.</t>
  </si>
  <si>
    <t>Dobava i ugradnja priključne kutije za međuspajanje unutarnjih jedinica i trocijevnog sustava razvoda te prekretanje režima rada grijanje / hlađenje.
Broj izlaza: 4
Maximalan kapacitet koji je moguće spojiti:17/69,5kW
N =  40W - 220 V - 50 Hz
Dimenzije: 786 x 218 x 657
Težina: 22 kg
Proizvod kao LG tip LG PRHR043 ili jednakovrijedno.</t>
  </si>
  <si>
    <t>Dobava i ugradnja izoliranog bakrenog spojnog elementa za spajanje više vanjskih jedinica za razvod medija R-410A,  proizvod kao LG  tip ARCNB21 ili jednakovrijedno. Y-račve za 3 cijevni sustav vanjskih jedinica.</t>
  </si>
  <si>
    <t>16.4.12.1.</t>
  </si>
  <si>
    <t>16.4.12.2.</t>
  </si>
  <si>
    <t>16.4.12.3.</t>
  </si>
  <si>
    <t>16.4.12.4.</t>
  </si>
  <si>
    <t xml:space="preserve">Dobava i ugradnja PP cijevi Ø 25 za odvod kondenzata, uključivo fazonski komadi, spojni, brtveni i pričvrsni materijal. </t>
  </si>
  <si>
    <t>16.4.13.</t>
  </si>
  <si>
    <t>16.4.13.1.</t>
  </si>
  <si>
    <t>16.4.13.2.</t>
  </si>
  <si>
    <t>16.4.13.3.</t>
  </si>
  <si>
    <t>16.4.14.</t>
  </si>
  <si>
    <t>16.4.15.</t>
  </si>
  <si>
    <t>16.4.16.</t>
  </si>
  <si>
    <t>16.4.16.1.</t>
  </si>
  <si>
    <t>16.4.16.2.</t>
  </si>
  <si>
    <t>16.4.16.3.</t>
  </si>
  <si>
    <t>Ispuhivanje cijevnog razvoda tlačna proba sa N2 na 40 bara, vakumiranje razvoda, nadopunjavanjem sistema, puštanjem u pogon.</t>
  </si>
  <si>
    <t>Dobava i ugradnja usmjerivača zraka od pocinčanog čeličnog lima za horizontalni ispuh zraka sa vanjske VRF jedinice.</t>
  </si>
  <si>
    <t>Dobava i ugradnja izvoda za unutrašnje VRF jedinice kablom NYM 3x1,5mm2 prosječne dužine 12 m.</t>
  </si>
  <si>
    <t>Dobava i ugradnja izvoda 400V za vanjske jedinice kablovima NYM 5x16mm2 L=55m.</t>
  </si>
  <si>
    <t>Dobava i ugradnja Bus komunikacija od unutarnjih jedinica VRF-a do lokalnog termostata kablom LIYCY 3x0,75 mm2 prosječne dužine 10m.</t>
  </si>
  <si>
    <t>16.4.17.</t>
  </si>
  <si>
    <t>16.4.18.</t>
  </si>
  <si>
    <t>16.4.19.</t>
  </si>
  <si>
    <t>16.4.20.</t>
  </si>
  <si>
    <t>16.4.21.</t>
  </si>
  <si>
    <t>16.4.22.</t>
  </si>
  <si>
    <t>16.4.23.</t>
  </si>
  <si>
    <t>16.4.24.</t>
  </si>
  <si>
    <t>16.4.25.</t>
  </si>
  <si>
    <t>16.4.26.</t>
  </si>
  <si>
    <t>16.4.27.</t>
  </si>
  <si>
    <t>16.4.28.</t>
  </si>
  <si>
    <t>LG MultiV V - tip ARUM100LTE5 ili jednakovrijedno.</t>
  </si>
  <si>
    <t>Dobava i ugradnja: Kit sa elektronikom i ekspanzijskim ventilom za vezu DX izmjenjivača klima komore sa VRF jedinicom, i eksternim regulatorom - spaja se na instalaciju prema uputama proizvođača.
Sastoji se od kutije za komunikaciju i ekspanzijskog ventila koji se odabire prema kapacitetu grijača/hladnjaka.
Dimenzije Š x D x V (mm): 380 x 155 x 300</t>
  </si>
  <si>
    <t>16.4.29.</t>
  </si>
  <si>
    <t>16.4.30.</t>
  </si>
  <si>
    <t>Elektro ekspanzijski ventil za kapacitet od 3-10HP.
Dimenzije Š x D x V (mm): 217 x 83 x 404</t>
  </si>
  <si>
    <t>16.4.31.</t>
  </si>
  <si>
    <t>Dobava i ugradnja: Žičani elektronski prostorni regulator sa LCD displejom, pozadinskim osvjetljenjem, osjetnikom temperature prostora i tjednim programskim satom za upravljanje i kontrolu do 16 unutarnjih VRF jedinica.
Kontrola pristupa sa mogućnošću ograničavanja pristupa korisnika.
Funkcije: on/off, režim rada, brzina rada ventilatora, postavljanje željene temperature, pozicija lamela pojedinačno za kazetne uređaje, postavke ESP, pojedinačno podešavanje za jedinice u grupi, kontrola robota za čišćenje, Plasma ionizator, za kanalne jedinice IR prijemnik,signalizacija greške, prikaz potrošnje energije, signalizacija zaprljanosti filtera, tjedni program rada.</t>
  </si>
  <si>
    <t>16.4.32.</t>
  </si>
  <si>
    <t>Dobava i ugradnja predizoliranih, odmaščenih bakrenih cijevi u kolutu za freonsku instalaciju plinske i tekuće faze namjenjene za rashladni medij R-410A . U kompletu sa spojnicama, koljenima, spojnim i pričvrsnim materijalom.
Φ 9,5</t>
  </si>
  <si>
    <t>Dobava i ugradnja odmašćenih bakrenih cijevi, u šipci za freonsku instalaciju plinske i tekuće faze namjenjene za rashladni medij R-410A, uključivo fitinzi, spojni brtveni i pričvrsni materijal.
Φ 22,2</t>
  </si>
  <si>
    <t>16.4.33.</t>
  </si>
  <si>
    <t xml:space="preserve">Dobava i ugradnja cijevne toplinske izolacije iz paronepropusnog pjenastog materijala koji ima zatvorene ćelije, s=13-16 mm, komplet sa samoljepivom trakom, ljepilom i originalnim cijevnim nosačima, za sustav hlađenja. Proizvod ARMACELL tip Armaflex AF-3-022 ili jednakovrijedan.
</t>
  </si>
  <si>
    <t>16.4.34.</t>
  </si>
  <si>
    <t>16.4.35.</t>
  </si>
  <si>
    <t>16.4.36.</t>
  </si>
  <si>
    <t>16.4.37.</t>
  </si>
  <si>
    <t>16.4.38.</t>
  </si>
  <si>
    <t>16.4.39.</t>
  </si>
  <si>
    <t>16.4.40.</t>
  </si>
  <si>
    <t>Dobava i ugradnja visokoučinkovite elektronske cirkulacijske crpke s ugrađenim frekventnim regulatorom koji omogućava prilagodbu učinka crpke prema stvarnim zahtjevima sustava. 
Željenu visinu dobave može se podesiti na regulacijskoj ploči crpke.
Crpka ima funkciju ograničavanja snage koja ju štiti od preopterećenja.
Crpka sadrži radio uređaj za udaljenu kontrolu.
Crpka može komunicirati sa drugim
crpkama istog tipa preko ugrađenog radija.
Regulacijske funkcije:
-autoadapt
-flowadapt
-proporcionalni tlak
-konstantni tlak
-konstantna ili diferencijalna temperatura
-konstantna krivulja. 
Proizvod kao „Grundfos“ ili jednakovrijedno.
Protok [m3/h]: 5; visina dobave [m]: 4</t>
  </si>
  <si>
    <t>16.4.41.</t>
  </si>
  <si>
    <t>Protok [m3/h]: 8, visina dobave [m]: 4</t>
  </si>
  <si>
    <t>Protok [m3/h]: 8,6, visina dobave [m]: 4</t>
  </si>
  <si>
    <t>Protok [m3/h]: 8,6, visina dobave [m]: 5,5</t>
  </si>
  <si>
    <t>16.4.43.</t>
  </si>
  <si>
    <t>Dobava i ugradnja visokoučinkovite elektronske cirkulacijske crpke dizajnirane za protok vode u
sustavima grijanja, kao i
klima i rashladnim vodnim sustavima.
Crpke su prikladne za:
• Sustave s konstantnim ili promjenjivim tokom gdje se može optimizirati postavljanje radne točke crpke.
• Sustave sa promjenjivom protočnom temperaturom.
• Sustave kod kojih želite automatski noćni rad.
• Ravnotežu sustava grijanja u kućanstvu.
Proizvod kao: „Grundfos“ ili jednakovrijedno.
ALPHA2 25-80 N 180; 1x230V
Protok [m3/h]: 1,5, visina dobave [m]: 5</t>
  </si>
  <si>
    <t>16.4.44.</t>
  </si>
  <si>
    <t>16.4.45.</t>
  </si>
  <si>
    <t>16.4.46.</t>
  </si>
  <si>
    <t>Dobava i ugradnja antivibracionog spoja za cijevi NP16.
NO40</t>
  </si>
  <si>
    <t>Dobava i ugradnja ventila za hidrauličko balansiranje s proporcionalnom karakteristikom prigušenja, s mjernim priključcima na instrument za podešavanje protoka, opremljeni ručnim kolom s numeričkom  skalom za predpodešavanje i mogućnosti blokiranja podešenog položaja. Stavka obvezno uključuje jednokratno podešavanje protoka pomoću originalnog mjernog instrumenta, i izradu zapisnika o postignutim protocima. Ventili su s navojnim spojem izrađeni od mjedi. Proizvod kao "IMI Hydronics" ili jednakovrijedno.</t>
  </si>
  <si>
    <t>NO40 - tip STAD</t>
  </si>
  <si>
    <t>NO50 - tip STAD</t>
  </si>
  <si>
    <t>NO65 (prirubnički) - tip STAF</t>
  </si>
  <si>
    <t>16.4.47.</t>
  </si>
  <si>
    <t>16.4.48.</t>
  </si>
  <si>
    <t>16.4.49.</t>
  </si>
  <si>
    <t>16.4.46.1.</t>
  </si>
  <si>
    <t>16.4.46.2.</t>
  </si>
  <si>
    <t>16.4.46.3.</t>
  </si>
  <si>
    <t>16.4.49.1.</t>
  </si>
  <si>
    <t>16.4.49.2.</t>
  </si>
  <si>
    <t>16.4.50.</t>
  </si>
  <si>
    <t>16.4.51.</t>
  </si>
  <si>
    <t>16.4.52.</t>
  </si>
  <si>
    <t>Dobava i ugradnja regulacionih ventila (troputi ventili) za upravljanje motornim pogonom uključivo sa protuprirubnicama, vijcima i brtvama. Proizvod kao "SIEMENS" ili jednakovrijedno.</t>
  </si>
  <si>
    <t>Dobava i ugradnja motornih pogona za upravljanje regulacijskim ventilima. Proizvod kao "SIEMENS" ili jednakovrijedno. Pogon 0-10V SKB62.</t>
  </si>
  <si>
    <t>Dobava i ugradnja sanitarne termostatske miješajuće slavine. Proizvod kao "ESBE" ili jednakovrijedno.</t>
  </si>
  <si>
    <t>16.4.52.1.</t>
  </si>
  <si>
    <t>16.4.52.2.</t>
  </si>
  <si>
    <t>16.4.53.</t>
  </si>
  <si>
    <t>16.4.53.1.</t>
  </si>
  <si>
    <t>16.4.53.2.</t>
  </si>
  <si>
    <t>16.4.53.3.</t>
  </si>
  <si>
    <t>16.4.54.</t>
  </si>
  <si>
    <t>16.4.55.</t>
  </si>
  <si>
    <t>16.4.55.1.</t>
  </si>
  <si>
    <t>16.4.55.2.</t>
  </si>
  <si>
    <t>Dobava i ugradnja PEx-Al-PEx troslojnih cijevi koje se spajaju "press" spojnicama,  predizolirane sa svim potrebnim fitinzima i drugim spojnim i pričvrsnim materijalom. Proizvod kao Pipe Life radopres ili jednakovrijedno.</t>
  </si>
  <si>
    <t>16.4.56.</t>
  </si>
  <si>
    <t>16.4.56.1.</t>
  </si>
  <si>
    <t>16.4.56.2.</t>
  </si>
  <si>
    <t>16.4.56.3.</t>
  </si>
  <si>
    <t>16.4.57.</t>
  </si>
  <si>
    <t>16.4.58.</t>
  </si>
  <si>
    <t>Dobava i ugradnja cijevne toplinske izolacije iz paronepropusnog pjenastog materijala koji ima zatvorene ćelije, s=13-16 mm, komplet sa samoljepivom trakom, ljepilom i originalnim cijevnim nosačima, za sustav hlađenja. Proizvod ARMACELL tip Armaflex AF ili jednakovrijedno.</t>
  </si>
  <si>
    <t>16.4.59.</t>
  </si>
  <si>
    <t>Dobava i montaža ekspanzijske prosude za radijatorsko grijanje. Stavka uključuje sav potreban spojni, brtveni i montažni materijal.
V=250 l; Pmax=3 bar</t>
  </si>
  <si>
    <t>Dobava  i ugradnja kugla ventila za ekspanzijsku posudu sa ispusnom slavinom. Proizvod kao "Caleffi" tip 5580 ili jednakovrijedno.</t>
  </si>
  <si>
    <t>Dobava i ugradnja inercijskog spremnika tople vode  izoliranog s minimalno 50 mm izolacije (λ= 0,037 W/mK) u oblozi od Al lima.
V=500 l</t>
  </si>
  <si>
    <t>NO20 - tip STAD</t>
  </si>
  <si>
    <t>NO25 - tip STAD</t>
  </si>
  <si>
    <t>Dobava i ugradnja termostatskih glava za javne prostore, za ugradnju na integrirani Danfoss radijatorski ventil kao proizvod DANFOSS  ili jednakovrijedan. 
RA 2920</t>
  </si>
  <si>
    <t>Dobava i ugradnja sabirnika/razdjelnika tople vode sa podnim osloncima,mineralnom vunom d=50 mm sa omotom od Al lima d=0.8 mm.
NO80  - L= 1500 mm
Broj priključaka:
NO65 - 6 kom
NO50 - 2 kom</t>
  </si>
  <si>
    <t>Dobava i montaža uređaja za omekšavanje vode koji se sastoji  od jednog ili dva ionska filtera, posude za sol, cjevovoda s armaturom, vodomjera, ionske mase (Lewatit S-100 Monoplus Bayer, kvarcnog pijeska i indikatora za ispitivanje ostatne tvrdoæe omekšane vode. Filteri se isporuèuju s punjenjem ionske mase, a dimenzionirani su tako da se postigne optimum izmeðu kolièine obraðene vode i vremena između dvije regeneracije. U standardnoj izvedbi filter je izveden od čeličnog lima u potpuno zavarenoj izvedbi. Na zahtjev naručioca kompletna izvedba može biti od nehrđajučeg čelika. Cjevovod je izveden iz pocinčanih cijevi. Faze rada uređaja za omekšavanje su: radni ciklus, rahljenje ionske mase, regeneracija ionske mase, ispiranje ionske mase. Filteri tipa SB i DB nemaju posudu za sol nego se ona nalazi u sklopu filtera. U stavku uključiti sav potrban pribor i materijal za ugradnju omekšivača u krug radijatorskog grijanja. Q=1,8 - 2,3 m3/h.
Proizvod kao "Pireko" tip OV-0,5-S ili jednakovrijedno.</t>
  </si>
  <si>
    <t>16.4.60.</t>
  </si>
  <si>
    <t>16.4.61.</t>
  </si>
  <si>
    <t>16.4.62.</t>
  </si>
  <si>
    <t>16.4.63.</t>
  </si>
  <si>
    <t>16.4.64.</t>
  </si>
  <si>
    <t>16.4.65.</t>
  </si>
  <si>
    <t>16.4.66.</t>
  </si>
  <si>
    <t>16.4.67.</t>
  </si>
  <si>
    <t>16.4.68.</t>
  </si>
  <si>
    <t>16.4.69.</t>
  </si>
  <si>
    <t>Elekro grijač</t>
  </si>
  <si>
    <t>Omekšivač vode</t>
  </si>
  <si>
    <t>16.4.70.</t>
  </si>
  <si>
    <t>16.4.71.</t>
  </si>
  <si>
    <t>Elektro kopčanje i povezivanje na mrežni napon sljedeće opreme.</t>
  </si>
  <si>
    <t>16.4.71.1.</t>
  </si>
  <si>
    <t>16.4.71.2.</t>
  </si>
  <si>
    <t>Dobava i ugradnja kupaonskog cijevnog radijatora bijele boje sa središnjim priključkom, uključivo ventilski blok te sav pribor i materijal za ugradnju na zid. Proizvod kao VOGEL &amp; NOOT  ili jednakovrijedno.</t>
  </si>
  <si>
    <t>16.4.72.</t>
  </si>
  <si>
    <t>Obračun stavke po komadu.</t>
  </si>
  <si>
    <t xml:space="preserve"> m'</t>
  </si>
  <si>
    <t>16.4.72.1.</t>
  </si>
  <si>
    <t>16.4.72.2.</t>
  </si>
  <si>
    <t>16.4.73.</t>
  </si>
  <si>
    <t>16.4.74.</t>
  </si>
  <si>
    <t>16.4.74.1.</t>
  </si>
  <si>
    <t>16.4.74.2.</t>
  </si>
  <si>
    <t>16.4.75.</t>
  </si>
  <si>
    <t>Dobava i ugradnja pocinčanih sistemskih cijevi iz C-čelika klasificirane po DIN-u EN 10305 kao varene tankostijene čelične  cijevi, iz nelegiranog čelika E 195 ( RSt 34-2), sa spajanjem ˝press˝ spojnim komadima iz galvanski pocinčanog          C-čelika (materijal EN 1.0034 / AISI 1009),  Stavka obuhvaća sve potrebne spojnice, redukcije, T-komade i potrebni pričvrsni i ovjesni materijal. Cijevi se isporučuju u palicama bez izolacije. Toplinsku izolaciju izvesti prema potrebi. Sve kao Geberit Mapress C-čelik ili jednakovrijedno.</t>
  </si>
  <si>
    <t>16.4.75.1.</t>
  </si>
  <si>
    <t>16.4.75.2.</t>
  </si>
  <si>
    <t>16.4.79.</t>
  </si>
  <si>
    <t>16.4.80.</t>
  </si>
  <si>
    <t>16.4.81.</t>
  </si>
  <si>
    <t>16.4.82.</t>
  </si>
  <si>
    <t>16.5.</t>
  </si>
  <si>
    <t>16.5.1.</t>
  </si>
  <si>
    <t>Ventilacija -ostali prostori</t>
  </si>
  <si>
    <t>16.4.79.1.</t>
  </si>
  <si>
    <t>16.4.79.2.</t>
  </si>
  <si>
    <t>16.4.79.3.</t>
  </si>
  <si>
    <t>16.4.79.4.</t>
  </si>
  <si>
    <t xml:space="preserve">Protok zraka      8     m3/h         </t>
  </si>
  <si>
    <t xml:space="preserve">Rashladni medij Temperatura pregrijanja        R410A 8,00     °C     </t>
  </si>
  <si>
    <t>Stavka se obračunava po kompletu.</t>
  </si>
  <si>
    <t>16.5.2.</t>
  </si>
  <si>
    <t>16.5.3.</t>
  </si>
  <si>
    <t>16.5.4.</t>
  </si>
  <si>
    <t>16.5.5.</t>
  </si>
  <si>
    <t>16.5.5.1.</t>
  </si>
  <si>
    <t>16.5.5.2.</t>
  </si>
  <si>
    <t>16.5.5.3.</t>
  </si>
  <si>
    <t>16.5.5.4.</t>
  </si>
  <si>
    <t>16.5.5.5.</t>
  </si>
  <si>
    <t>16.5.6.</t>
  </si>
  <si>
    <t>16.5.6.1.</t>
  </si>
  <si>
    <t>16.5.6.2.</t>
  </si>
  <si>
    <t>16.5.6.3.</t>
  </si>
  <si>
    <t>16.5.6.4.</t>
  </si>
  <si>
    <t>16.5.7.</t>
  </si>
  <si>
    <t>16.5.8.</t>
  </si>
  <si>
    <t>16.5.8.1.</t>
  </si>
  <si>
    <t>16.5.8.2.</t>
  </si>
  <si>
    <t>16.5.9.</t>
  </si>
  <si>
    <t>16.5.10.</t>
  </si>
  <si>
    <t>16.5.11.</t>
  </si>
  <si>
    <t>16.5.12.1.</t>
  </si>
  <si>
    <t>16.5.12.2.</t>
  </si>
  <si>
    <t>16.5.12.3.</t>
  </si>
  <si>
    <t>16.5.12.4.</t>
  </si>
  <si>
    <t>16.5.12.5.</t>
  </si>
  <si>
    <t>16.5.13.</t>
  </si>
  <si>
    <t>16.5.13.1.</t>
  </si>
  <si>
    <t>16.5.13.2.</t>
  </si>
  <si>
    <t>16.5.13.3.</t>
  </si>
  <si>
    <t>16.5.13.4.</t>
  </si>
  <si>
    <t>16.5.13.5.</t>
  </si>
  <si>
    <t>16.5.14.</t>
  </si>
  <si>
    <t>16.5.15.</t>
  </si>
  <si>
    <t>16.5.16.</t>
  </si>
  <si>
    <t>16.5.16.1.</t>
  </si>
  <si>
    <t>16.5.16.2.</t>
  </si>
  <si>
    <t>16.5.17.</t>
  </si>
  <si>
    <t xml:space="preserve">Dobava i ugradnja protupožarnh ventila, kružnog poprečnog presjeka. Protupožarni elementi ugrađuju se u zid/strop/pod u sklopu dobavnog/tlačnog ventilacijskog kanala (sustav KK2).
</t>
  </si>
  <si>
    <t>16.5.17.1.</t>
  </si>
  <si>
    <t>16.5.17.2.</t>
  </si>
  <si>
    <t>16.5.17.3.</t>
  </si>
  <si>
    <t>16.5.17.4.</t>
  </si>
  <si>
    <t>16.5.18.</t>
  </si>
  <si>
    <t>16.5.18.1.</t>
  </si>
  <si>
    <t>16.5.18.2.</t>
  </si>
  <si>
    <t>16.5.18.3.</t>
  </si>
  <si>
    <t>16.5.18.4.</t>
  </si>
  <si>
    <t>16.5.19.</t>
  </si>
  <si>
    <t>16.5.19.1.</t>
  </si>
  <si>
    <t>16.5.19.2.</t>
  </si>
  <si>
    <t>16.5.19.3.</t>
  </si>
  <si>
    <t>Dobava i ugradnja dobavnih/tlačnih rešetki za ugradnju na spušteni strop, u sklopu ventilacijskog sustava KK2.
U stavku uključiti potreban plenum ili prijelazni komad za spajanje kanala s rešetkom.
Proizvod kao "Klimaoprema" ili jednakovrijedno.</t>
  </si>
  <si>
    <t>Dobava i ugradnja dobavnih/tlačnih ventila za ugradnju na spušteni strop, u sklopu ventilacijskog sustava KK2. Proizvod kao "Klimaoprema" ili jednakovrijedno.</t>
  </si>
  <si>
    <t>16.5.20.</t>
  </si>
  <si>
    <t>16.5.20.1.</t>
  </si>
  <si>
    <t>16.5.20.2.</t>
  </si>
  <si>
    <t>16.5.20.3.</t>
  </si>
  <si>
    <t>16.5.20.4.</t>
  </si>
  <si>
    <t>16.5.21.</t>
  </si>
  <si>
    <t>16.5.22.</t>
  </si>
  <si>
    <t>16.5.22.1.</t>
  </si>
  <si>
    <t>16.5.22.2.</t>
  </si>
  <si>
    <t>Dobava i ugradnja protupožarnh ventila, kružnog poprečnog presjeka. Protupožarni elementi ugrađuju se u zid/strop/pod u sklopu odsisnog ventilacijskog kanala (sustav KK2).
FDM160 (EI90) (zid 3. kat - sprinkler stanica)</t>
  </si>
  <si>
    <t>16.5.23.</t>
  </si>
  <si>
    <t>16.5.24.</t>
  </si>
  <si>
    <t>16.5.24.1.</t>
  </si>
  <si>
    <t>16.5.24.2.</t>
  </si>
  <si>
    <t>16.5.24.3.</t>
  </si>
  <si>
    <t>16.5.24.4.</t>
  </si>
  <si>
    <t>Dobava i ugradnja odsisnih rešetki za ugradnju na spušteni strop, u sklopu odsisne ventilacije sustava KK2. U stavku uključiti potreban plenum ili prijelazni komad za spajanje kanala s rešetkom.
Proizvod kao "Klimaoprema" ili jednakovrijedno.</t>
  </si>
  <si>
    <t>Dobava i ugradnja odsisnih ventila za ugradnju na spušteni strop, u sklopu odsisne ventilacije sustava KK1. Proizvod kao "Klimaoprema" ili jednakovrijedno.</t>
  </si>
  <si>
    <t>16.5.25.</t>
  </si>
  <si>
    <t>16.5.25.1.</t>
  </si>
  <si>
    <t>16.5.25.2.</t>
  </si>
  <si>
    <t>Dobava i ugradnja prestrujnih rešetki u donji dio vrata.
Proizvod kao "Klimaoprema" ili jednakovrijedno.
OAS-R-525x125</t>
  </si>
  <si>
    <t>16.5.26.</t>
  </si>
  <si>
    <t>16.5.27.</t>
  </si>
  <si>
    <t>16.5.28.</t>
  </si>
  <si>
    <t>16.5.28.1.</t>
  </si>
  <si>
    <t>16.5.28.2.</t>
  </si>
  <si>
    <t>16.5.28.3.</t>
  </si>
  <si>
    <t>16.5.28.4.</t>
  </si>
  <si>
    <t>16.5.29.</t>
  </si>
  <si>
    <t>16.5.30.</t>
  </si>
  <si>
    <t>16.5.31.</t>
  </si>
  <si>
    <t>U stavku uključiti opšavni lim za prolazak kroz krov te sve prijelazne elemente na kanalu za konačan spoj na ventilator. U stavku uključiti isporuku regulatora brzine. U stavku uključiti servisni prekidač. Stavka se obračunava po kompletu.</t>
  </si>
  <si>
    <t>Dimenzije: □ 576 x 289 mm</t>
  </si>
  <si>
    <t xml:space="preserve">Masa:  10,9 kg </t>
  </si>
  <si>
    <t>16.5.32.</t>
  </si>
  <si>
    <t>16.5.33.</t>
  </si>
  <si>
    <t>16.5.34.</t>
  </si>
  <si>
    <t>16.5.34.1.</t>
  </si>
  <si>
    <t>16.5.34.2.</t>
  </si>
  <si>
    <t>16.5.34.3.</t>
  </si>
  <si>
    <t>16.5.34.4.</t>
  </si>
  <si>
    <t>16.5.34.5.</t>
  </si>
  <si>
    <t>16.5.34.6.</t>
  </si>
  <si>
    <t>16.5.34.7.</t>
  </si>
  <si>
    <t>16.5.34.8.</t>
  </si>
  <si>
    <t>16.5.34.9.</t>
  </si>
  <si>
    <t>16.5.35.</t>
  </si>
  <si>
    <t>16.5.35.1.</t>
  </si>
  <si>
    <t>16.5.35.2.</t>
  </si>
  <si>
    <t>16.5.35.3.</t>
  </si>
  <si>
    <t>Dobava i ugradnja protupožarnh ventila, kružnog poprečnog presjeka. Protupožarni ventili ugrađuju se u zid, na granici sektora.
FDM160 (EI90) (zid 3. kat - sprinkler stanica)</t>
  </si>
  <si>
    <t>16.5.36.</t>
  </si>
  <si>
    <t>16.5.37.</t>
  </si>
  <si>
    <t>16.5.37.1.</t>
  </si>
  <si>
    <t>16.5.37.2.</t>
  </si>
  <si>
    <t>Dobava i ugradnja odsisnih ventila za ugradnju na spušteni strop. Proizvod kao "Klimaoprema" ili jednakovrijedno.</t>
  </si>
  <si>
    <t>16.5.38.</t>
  </si>
  <si>
    <t>16.5.38.1.</t>
  </si>
  <si>
    <t>16.5.38.2.</t>
  </si>
  <si>
    <t>16.5.39.</t>
  </si>
  <si>
    <t>Dobava i ugradnja nepovratne zaklopke.</t>
  </si>
  <si>
    <t>16.5.39.1.</t>
  </si>
  <si>
    <t>16.5.39.2.</t>
  </si>
  <si>
    <t>16.5.39.3.</t>
  </si>
  <si>
    <t>16.5.39.4.</t>
  </si>
  <si>
    <t>16.5.40.</t>
  </si>
  <si>
    <t>16.5.40.1.</t>
  </si>
  <si>
    <t>16.5.40.2.</t>
  </si>
  <si>
    <t>16.5.40.3.</t>
  </si>
  <si>
    <t>16.5.41.</t>
  </si>
  <si>
    <t>16.5.41.1.</t>
  </si>
  <si>
    <t>16.5.41.2.</t>
  </si>
  <si>
    <t>16.5.42.</t>
  </si>
  <si>
    <t>16.5.42.1.</t>
  </si>
  <si>
    <t>16.5.42.2.</t>
  </si>
  <si>
    <t>16.5.42.3.</t>
  </si>
  <si>
    <t>Protupožarno brtvljenje prodora strojarskih instalacija na granici požarnih sektora. Protupožarno brtvljenje  izvest će se sredstvima klase vatrootpornosti R90/EI90, atestiranim prema normi HRN EN 1366-3. Manje fuge (do 3,0cm) oko metalnih cijevi zatvoriti će se protupožarnim kitom kao tipa «PROMASEAL» ili jednakovrijedno.
Za veće otvore koristit će se protupožarni mort, protupožarni jastuci i sistemski čepovi kao tipa «PROMASTOP» ili jednakovrijedno.
Za brtvljenje prodora moraju se koristiti isključivo atestirani materijali, koji posjeduju odgovarajuću potvrdu. Radovi na protupožarnom brtvljenju prodora instalacija moraju biti izvedeni od strane stručnih i osposobljenih osoba, a prema pravilima tehničke prakse i odredbama citirane norme HRN DIN 4102 dio 9, a za što je prije tehničkog pregleda objekta potrebno od strane izvođača ovih radova izraditi odgovarajući Elaborat protupožarnog brtvljenja, te izdati odgovarajuću izjavu.
Tipovi brtvljenja:
Brtvljenje oko protupožarne zaklopke</t>
  </si>
  <si>
    <t>16.5.43.</t>
  </si>
  <si>
    <t>SOBOSLIKARSKI I LIČILARSKI RADOVI</t>
  </si>
  <si>
    <t>SOBOSLIKARSKI I LIČILARSKI RADOVI UKUPNO</t>
  </si>
  <si>
    <t>VODOVOD I KANALIZACIJA</t>
  </si>
  <si>
    <t>Izrada, doprema na gradilište, ugradba i pripasivanje višedjelne staklene stijene  (oznaka P1 u nacrtima)
Stijena je uzdužnog oblika, ukupne dimenzije cca 200/270 cm (ukupna je konstruktivna visina do cca 350 cm). Postavlja se u visini od poda do stropa. Sastoji se od  staklenog fiksnog polja (cca 200/130 cm). Donji dio parapeta izvesti od obloge oplemenjenih MDF ploča. Na visini između 110 i 140 cm (između parapeta i staklenog polja) stijena je otvorena u cijeloj širini. Metalna nosiva potkonstrukcija (uključivo) za učvršćenje stavke, skrivena unutar spuštenog  stropa. Materijali: čelični profili 40/80/3 obrađeni plastifikacijom u boji po izboru projektanta/korisnika/voditelja projekta, staklo je lamistal 2x5 mm. Staklo se fiksira na metalne nosače tzv.spidere. U sastavu stavke konzolna ploha širine 30 cm izvedena od kerrocka debljine 5 cm. Obračun po kompletnoj izvedbi, do potpune gotovosti i pune funkcionalnosti.</t>
  </si>
  <si>
    <t>Pragovi na vratima - metalni plosni profili na spojevima različitih vrsta podova u istoj razini.
Čelični inox, satinirani plosni profil 25/4 mm učvršćen na krajevima u dovratnik, a u sredini sidren u bet.podlogu poda.
Sidro iz plosnog profila, učvršćeno na prag u sredini raspona i ubetonirano u betonsku podlogu poda.
Uključivo, dobava priprema i ugradnja, sav pomoćni i pričvrsni materijal. Obračun po m' ugrađenog praga.</t>
  </si>
  <si>
    <t>Zaštitne horizontalne trake na stijenama
Trake štite stijene od mogućih oštećenja uzrokovanih transportnim sredstvima za pacijente i sl. Namjenski tipski proizvod za zdravstvene ustanove.
*  ukupna emisija lako hlapljivih spojeva (TVOC): (A+)
Trake debljine 2,0-5,0 mm (rubovi), 2,5-7,5 mm (sredina), visine 35,0 cm, izrađene iz 100 % reciklirajućeg profiliranog pvc-a, s antibakterijskom zaštitom (spriječavanje rasta bakterija do 99%), klasa požarne otpornosti B s2d0, s  glatkom površinom i zaobljenih rubova.
Trake se lijepe na zid specijalnim ljepilom prema uputama proizvođača.
Mjesto i visina polaganja prema odredbi projektanta/korisnika/voditelja projekta (djelomično evakuacijski hodnik, glavni odjelni hodnik, iza kreveta u svakoj bolesničkoj sobi).
Boje prema izboru projektanta.
Uključivo dobavu, pripremu i ugradnju, propisno spajanje i učvršćenje.
Obračun po m' postavljene trake.</t>
  </si>
  <si>
    <t>Dobava i ugradnja šljunka oko agregata na krovu 3. kata iznad nuklearne. Šljunak je potrebno postaviti na postojeći hidroizolaciju u debljini 5 cm. Uključivo izmjera na lokaciji, dobava, priprema i polaganje. Obračun po kompletnoj izvedbi, do potpune gotovosti i pune funkcionalnosti. Jedinica obračuna m3.</t>
  </si>
  <si>
    <t>Dobava i ugradnja pravokutne protupožarne zaklopke (EI90). PPZ zaklopke ugrađuju se u zid/strop/pod u sklopu dobavnog/tlačnog ventilacijskog kanala (sustav KK2).
Proizvod kao "Klimaoprema" ili jednakovrijedan.</t>
  </si>
  <si>
    <t>Razna štemanja u postojećim i novim zidovima za potrebe novih otvora, vođenje i polaganje instalacija i sl. dimenzija presjeka do 25 cm. U stavku uključiti odvoz materijala na gradsku deponiju.</t>
  </si>
  <si>
    <t>Razna bušenja u međukatnoj i krovoj ploči za prolaz instalacija dimenzija presjeka do 25 cm, ventilacijskih kanala do 120/60 cm i sl. U stavku uključiti odvoz materijala na gradsku deponiju.</t>
  </si>
  <si>
    <t>Završno čišćenje i uređivanje površina podova i zidova, od onečišćenja uzrokovanog radovima,  s dovođenjem okolnih pješačkih i kolnih površina u prvobitno stanje.</t>
  </si>
  <si>
    <t>Demontaža i detaljno kemijsko čišćenje prostorija instalacijskih elemenata (te njihova ponovna montaža) od ptičjeg izmeta, prašine i ostalog organskog materijala do uspostavljanja mikrobiološki prihvatljive okoline za imunokompromitirane pacijente. Uključivo mikrobilošku analizu briseva površina i predmeta. Uključivo odvoz otpada na predviđena mjesta za sigurno zbrinjavanje nastalog otpada.</t>
  </si>
  <si>
    <t>Demontaža i detaljno kemijsko čišćenje gipskartonskih ploča i njihove potkonstrukcije (te njihova ponovna montaža) od ptičjeg izmeta, prašine i ostalog organskog materijala do uspostavljanja mikrobiološki prihvatljive okoline za imunokompromitirane pacijente. Uključivo mikrobilošku analizu briseva površina i predmeta. Uključivo odvoz otpada na predviđena mjesta za sigurno zbrinjavanje nastalog otpada.</t>
  </si>
  <si>
    <t>Detaljno kemijsko čišćenje prostorija (zidova, stijena, čelične konstrukcije, prozora, fasade i svih ostalih građevinskih elemenata) od ptičjeg izmeta, prašine i ostalog organskog materijala do uspostavljanja mikrobiološki prihvatljive okoline za imunokompromitirane pacijente. Uključivo mikrobilošku analizu briseva površina i predmeta. Uključivo čišćenje puteva kretanja otpada kroz zgradu. Uključivo odvoz otpada na predviđena mjesta za sigurno zbrinjavanje nastalog otpada.</t>
  </si>
  <si>
    <t>Čišćenje prostorija od zaostalih raznih predmeta s odvozom istih na gradsku deponiju.</t>
  </si>
  <si>
    <t>Demontaža, prilagodba i ponovno postavljanje vrata s dovratnikom u smjeru evakuacije kod zapadnog stubišta na svim  etažama. Vrata su dvokrilna, zaokretna, ugrađena u nosivi zid od blok opeke, dimenzija 200 x 230 cm. U stavku uključiti odvoz materijala na gradsku deponiju. Obračun po komadu.</t>
  </si>
  <si>
    <t>Probijanje otvora površine 2,64 m² za vrata u postojećem zidanom zidu onkologije debljine do 50 cm rezanjem i štemanjem. Usitnjavanje te odvoz na odlagalište. Obračun po m³.</t>
  </si>
  <si>
    <t xml:space="preserve">Dobava i izrada fasadnih sendvič panela na svim mjestima gdje treba zatvoriti fasadu, a nije moguće izvesti etics fasadu ili kontinuiranu fasadu (na svim promjenama visina fasade, kod spojeva novog dijela građevine s postojećim dijelom i sl.) sendvič-paneli su debljine 15 cm, ispunjeni mineralnom vunom, završna obloga je čelik debljine 0,5 mm. Klasa otpornosti na požar A2-s1,d0. Obavezna izmjera na licu mjesta površina koje će se oblagati sendvič-panelima.
Sendvič paneli se pričvršćuju za čeličnu konstrukciju i/ili postojeću ab/ zidanu konstrukciju.
Uključivo pripremu podloge, dobavu, transport, pripremu i polaganje obloge, sav osnovni i pomoćni materijal, alat i rad u dobrom zanatu, izrada u svemu prema uputi proizvođača materijala. Obračun po m2. </t>
  </si>
  <si>
    <t>12.12.1.</t>
  </si>
  <si>
    <t>12.12.2.</t>
  </si>
  <si>
    <t>12.12.3.</t>
  </si>
  <si>
    <r>
      <t>Bojanje fasadnih ploha postojećih zidova na trećem katu i kod loggia na četvrtom katu (zidovi, podgledi, vijenci, monierke, parapeti, krovni prodori i sl.), betonskih, ožbukanih i sl, paropropusnom fasadnom bojom, u tonu i nijansi prema izboru projektanta/voditelja projekta. Obračun po m</t>
    </r>
    <r>
      <rPr>
        <vertAlign val="superscript"/>
        <sz val="9"/>
        <color rgb="FF000000"/>
        <rFont val="Arial"/>
        <family val="2"/>
        <charset val="238"/>
      </rPr>
      <t>2</t>
    </r>
    <r>
      <rPr>
        <sz val="9"/>
        <color rgb="FF000000"/>
        <rFont val="Arial"/>
        <family val="2"/>
        <charset val="238"/>
      </rPr>
      <t xml:space="preserve"> kompletno obrađene površine (razvijeno), uključivo sva potrebna grundiranja, finalne impregnacije i/ili sl, do potpune gotovosti i pune funkcionalnosti.</t>
    </r>
  </si>
  <si>
    <t>Unutarnja, jednokrilna, zaokretna, puna, glatka vrata s ugrađenom ventilacijskom rešetkom u donjem dijelu krila.
(shema 1r)
~ čelični dovratnik 
~ vratno krilo sendvič panel s MDF oblogom obloženo čeličnim limom
~ sav okov  za zaokretno otvaranje, cilindar bravu i tri ključa;  kvaka od kvalitetnog materijala i dizajna po izboru projektanta 
~ ugradnja u stijenu iz gipskartona 12,5 ili 15 cm.
~ u donjem dijelu vratnog krila ugrađuje se ventilacijska rešetka, pozicija i veličina prema strojarskom prokjektu.
~ u prostorima TWC, kupaonice...
Svijetla mjera vrata: min 80/215 cm
Građevinska mjera vrata: 90/220 cm
Izrada prema shemi s mjerama uzetim na gradnji i detaljima ovjerenim od projektanta/voditelja projekta. Obračun po komadu kompletne izvedbe, do potpune gotovosti i pune funkcionalnosti.
Ventilacijska rešetka dimenzija prema strojarskom projektu.</t>
  </si>
  <si>
    <t>Unutarnja, jednokrilna, zaokretna, puna, glatka vrata 
(shema 2)
~ čelični dovratnik 
~ vratno krilo sendvič panel s MDF oblogom obloženo čeličnim limom
~ sav okov  za zaokretno otvaranje, cilindar bravu i tri ključa;  kvaka od kvalitetnog materijala i dizajna po izboru projektanta 
~ ugradnja u stijenu iz gipskartona 12,5 cm ili 15 cm
Svijetla mjera vrata: min 90/215 cm
Građevinska mjera vrata: 100/220 cm
Izrada prema shemi s mjerama uzetim na gradnji i detaljima ovjerenim od projektanta/voditelja projekta. Obračun po komadu kompletne izvedbe, do potpune gotovosti i pune funkcionalnosti.</t>
  </si>
  <si>
    <t>Unutarnja, jednokrilna, zaokretna, puna, glatka vrata 
(shema 2e)
~ čelični dovratnik 
~ vratno krilo sendvič panel s MDF oblogom obloženo čeličnim limom
~ sav okov  za zaokretno otvaranje, cilindar bravu i tri ključa;  kvaka od kvalitetnog materijala i dizajna po izboru projektanta 
~ ugradnja u stijenu iz gipskartona 12,5 cm ili 15 cm
~ u prostoru pripreme lijekova i spremišta pripreme lijekova ova vrata imaju elektroprihvatnik, magnetski kontakt i čitač beskontaktnih kartica.
Svijetla mjera vrata: min 90/215 cm
Građevinska mjera vrata: 100/220 cm
Izrada prema shemi s mjerama uzetim na gradnji i detaljima ovjerenim od projektanta/voditelja projekta. Obračun po komadu kompletne izvedbe, do potpune gotovosti i pune funkcionalnosti.</t>
  </si>
  <si>
    <t>Unutarnja, jednokrilna, zaokretna, puna, glatka vrata s ugrađenom ventilacijskom rešetkom u donjem dijelu krila.
(shema 2r)
~ čelični dovratnik 
~ vratno krilo sendvič panel s MDF oblogom obloženo čeličnim limom
~ sav okov  za zaokretno otvaranje, cilindar bravu i tri ključa;  kvaka od kvalitetnog materijala i dizajna po izboru projektanta 
~ ugradnja u stijenu iz gipskartona 12,5 cm ili 15 cm.
~ u prostoru medicinski i drugi otpad, nečišto, TWC, spremište-priprema lijekova
~ u donjem dijelu vratnog krila ugrađuje se ventilacijska rešetka, pozicija i veličina prema strojarskom prokjektu.
Svijetla mjera vrata: min 90/215 cm
Građevinska mjera vrata: 100/220 cm
Izrada prema shemi sa mjerama uzetim na gradnji i detaljima ovjerenim od projektanta/voditelja projekta. Obračun po komadu kompletne izvedbe, do potpune gotovosti i pune funkcionalnosti.
Ventilacijska rešetka dimenzija prema strojarskom projektu.</t>
  </si>
  <si>
    <t>Unutarnja, jednokrilna, zaokretna, puna, glatka vrata 
(shema 3)
~ čelični dovratnik 
~ vratno krilo sendvič panel s MDF oblogom obloženo čeličnim limom
~ sav okov  za zaokretno otvaranje, cilindar bravu i tri ključa;  kvaka od kvalitetnog materijala i dizajna po izboru projektanta 
~ mogućnost otvaranja krila od 180 stupnjeva
~ ugradnja u stijenu iz gipskartona 12,5 cm ili 15 cm.
~ u prostoru ordinacija, punkcije, ultrazvuk.
Svijetla mjera vrata: min 110/215 cm
Građevinska mjera vrata: 120/220 cm
Izrada prema shemi s mjerama uzetim na gradnji i detaljima ovjerenim od projektanta/voditelja projekta. Obračun po komadu kompletne izvedbe, do potpune gotovosti i pune funkcionalnosti.</t>
  </si>
  <si>
    <t>Unutarnja, jednokrilna, zaokretna, puna, glatka vrata s ugrađenom ventilacijskom rešetkom u donjem dijelu krila. (shema 3r)
~ čelični dovratnik 
~ vratno krilo sendvič panel s MDF oblogom obloženo čeličnim limom
~ sav okov  za zaokretno otvaranje, cilindar bravu i tri ključa;  kvaka od kvalitetnog materijala i dizajna po izboru projektanta 
~ ugradnja u stijenu iz gipskartona 12,5 cm ili 15 cm.
~ u prostoru kupaonica za nepokretne pacijente.
Svijetla mjera vrata: min 110/215 cm
Građevinska mjera vrata: 120/220 cm
Izrada prema shemi s mjerama uzetim na gradnji i detaljima ovjerenim od projektanta/voditelja projekta. Obračun po komadu kompletne izvedbe, do potpune gotovosti i pune funkcionalnosti.
Ventilacijska rešetka dimenzija prema strojarskom projektu.</t>
  </si>
  <si>
    <t>Unutarnja, jednokrilna, zaokretna, puna, glatka vrata s ugrađenom ventilacijskom rešetkom u donjem dijelu krila.
(shema 4r)
~ čelični dovratnik 
~ vratno krilo sendvič panel s MDF oblogom obloženo čeličnim limom
~ sav okov  za zaokretno otvaranje, cilindar bravu i tri ključa;  kvaka od kvalitetnog materijala i dizajna po izboru projektanta 
~ ugradnja u stijenu iz gipskartona 12,5 cm.
~ u donjem dijelu vratnog krila ugrađuje se ventilacijska rešetka, pozicija i veličina prema strojarskom prokjektu. 
~ u prostoru sanitarija osoblja 3. kat.
Svijetla mjera vrata: min 70/215 cm
Građevinska mjera vrata: 80/220 cm
Izrada prema shemi sa mjerama uzetim na gradnji i detaljima ovjerenim od projektanta/voditelja projekta. Obračun po komadu kompletne izvedbe, do potpune gotovosti i pune funkcionalnosti.
Ventilacijska rešetka dimenzija prema strojarskom projektu.</t>
  </si>
  <si>
    <t>Unutarnja, jednokrilna, zaokretna, puna, glatka vrata s nadsvjetlom.
(shema 5)
~ čelični dovratnik 
~ vratno krilo sendvič panel s MDF oblogom obloženo čeličnim limom
~ sav okov  za zaokretno otvaranje, cilindar bravu i tri ključa;  kvaka od kvalitetnog materijala i dizajna po izboru projektanta 
~ iznad vrata se nalazi nadvjetlo u širini vrata.
~ ugradnja u stijenu iz gipskartona 12,5 cm ili 15 cm.
~ u prostorijama soba osoblja na onkologiji 3. kat.
Svijetla mjera vrata: min 90/215 cm
Građevinska mjera vrata+nadsvjetlo: 100/260 cm
Izrada prema shemi s mjerama uzetim na gradnji i detaljima ovjerenim od projektanta/voditelja projekta. Obračun po komadu kompletne izvedbe, do potpune gotovosti i pune funkcionalnosti.</t>
  </si>
  <si>
    <t>Unutarnja, jednokrilna, zaokretna, puna, glatka vrata s nadsvjetlom.
(shema 6)
~ čelični dovratnik 
~ vratno krilo sendvič panel s MDF oblogom obloženo čeličnim limom
~ sav okov  za zaokretno otvaranje, cilindar bravu i tri ključa;  kvaka od kvalitetnog materijala i dizajna po izboru projektanta 
~ iznad vrata se nalazi nadvjetlo u širini vrata.
~ ugradnja u stijenu iz gipskartona 12,5 cm ili 15 cm.
~ u prostoru odmor osoblja-onkologija.
Svijetla mjera vrata: min 90/215 cm
Građevinska mjera vrata+nadsvjetlo: 100/260 cm
Izrada prema shemi s mjerama uzetim na gradnji i detaljima ovjerenim od projektanta/voditelja projekta. Obračun po komadu kompletne izvedbe, do potpune gotovosti i pune funkcionalnosti.</t>
  </si>
  <si>
    <t>Izrada, doprema na gradilište, montaža i stolarsko pripasivanje po sistemu suhe ugradnje pregradnih stijena i vrata u sanitarijama i sl, u svemu prema shemama SANITARNIH BLOKOVA (SB1, SB2, SB3, SB4, SB5, SB6 i SB7). Paneli su od vodootpornih kompakt (HPL) ploča s bijelom jezgrom. Debljina ploča ovisno o proizvođaču cca do 15 mm
Vrata su svijetle širine 70 cm. Paneli i vrata tipskim su nožicama (odmaknicama) odignuti od poda cca 15 cm. 
~ nadvoji vrata iz metalnih INOX profila
~ kompletan okov vratnih krila s dvije petlje, kvakom s oznakom položaja slobodno - zauzeto i bravicom za zaključavanje s unutarnje strane, a s mogućnošću otključavanja specijalnim ključem s vanjske strane
~ stupići iz INOX cijevi, visine 15 cm, s mogućnošću podešavanja visine, s ukrasnim INOX rozetama, učvršćeni u pod i puni dio stijene.
Uzorak i boja po odabiru projektanta/voditelja projekta.
Pregradne stijene komplet s vratima, uključivo sa svim spojnim sredstvima i dodatnim dijelovima, brtvljenjima, kitanjima, učvršćenjima, krojenjem i/ili sl, sve isporučeno i montirano. Obračun po kompletnoj izvedbi, do potpune gotovosti i pune funkcionalnosti.</t>
  </si>
  <si>
    <t>Izrada, doprema na gradilište, montaža i stolarsko pripasivanje vrata razvodnih ormara i sl, razne veličine. Stavka se sastoji od jednokrilnih ili dvokrilnih ili trokrilnih vrata pričvršćenih na obložne stijene. Vratno se krilo izvodi od MDF ploča, debljine cca 18 mm, s apliciranim natpisom slova RO za razvodne ormare. Okov je od inoxa, učvršćen na metalne profile na zidu te je pričvršćen direktno na krilo s unutarnje strane. Za otvaranje ugraditi inox kukicu ∅ cca 10 mm, duljine cca 20 mm, pričvršćenu direktno na vratno krilo. Boja kompakt ploča po zahtijevu i izboru projektanta/voditelja projekta. Uključivo sva spojna sredstva, nosive profile, brtvljenja, kitanja, učvršćenja, krojenja i/ili sl, sve isporučeno i montirano. Prije izrade obavezna izmjera na licu mjesta.
Obračun po kompletnoj izvedbi, do potpune gotovosti i pune funkcionalnosti.</t>
  </si>
  <si>
    <t>Dobava i ugradnja unutarnjih prozorskih klupčica od iveral ploča na koje je zaprežana laminat ploča (HPL ploča) u dekoru po izboru projektanta/voditelja projekta debljine 2 cm, širine 20 cm, duljine razne. U stavku uračunati L konzole za pričvršćenje na parapetni zid. Obračun po komadu.</t>
  </si>
  <si>
    <t xml:space="preserve">Jednokrilna, zaokretna, unutarnja, djelomično ostakljena vrata     
(unutarnji AL shema 1)
Zvučna izolacija: Rw = 44 dB min.
Stavka se sastoji od:
~ dovratnik
~ djelomično ostakljeno, zaokretno krilo, vel. ~130/215 cm
~ sav okov krila: 3 petlje, cilindar brava s 3 ključa, uređaj za samozatvaranje i fiksiranje u otvorenom položaju, kvake sa štitnicima, obostrano. 
~ dovratnik i krila iz aluminijskih profila za vrata, zaštićenih termolakiranjem dvokomponentnim poliuretanskim lakom u boji po izboru projektanta/voditelja projekta
~ ostakljenje prozirnim lijepljenim sigurnosnim staklom klase E (lamistal staklo) prozirno dimenzija 100/100 cm
~ krilo u donjem dijelu obostrano zaštićeno od udaraca cijevima iz nehrđajućeg čelika ∅20 mm
Vrata se ugrađuju na bolesničke sobe. 
Ugradnja u GK zid.
Obračun po komadu  kompletno ugrađene stavke.
~ zidarska mjera 130/220 cm </t>
  </si>
  <si>
    <t xml:space="preserve">Jednokrilna, zaokretna, unutarnja, djelomično ostakljena vrata     
(unutarnji AL shema 2)
Zvučna izolacija. Rw = 44 dB min.
Stavka se sastoji od:
~ dovratnik
~ djelomično ostakljeno, zaokretno krilo, vel. ~90/215 cm
~ sav okov krila: 3 petlje, cilindar brava s 3 ključa, kvake s odvojenim rozetama, obostrano. 
~ dovratnik i krila iz aluminijskih profila za vrata, zaštićenih termolakiranjem dvokomponentnim poliuretanskim lakom u boji po izboru projektanta/voditelja projekta
~ djelomično ostakljenje sigurnosnim lamistal staklom 4+4 mm klase E, satinirano dimenzija 26/200 cm
Vrata se ugrađuju na prostor kapelice. 
Ugradnja u GK zid.
Obračun po komadu  kompletno ugrađene stavke.
~ zidarska mjera 100/220 cm 
</t>
  </si>
  <si>
    <t>Unutarnja djelomično ostakljena ostakljena stijena s dvokrilnim zaokretnim vratima i fiksno ostakljenim gornjim poljem.
(unutarnji AL shema 3)
Zvučna izolacija: Rw = 44 dB min.
Stavka se sastoji od:
~ dovratnik/okvir stijene
~ 2 djelomično ostakljena, zaokretna krila, vel.93/215 cm
~ 1 fiksno ostakljeno gornje polje, vel. ~200/55 cm 
~ sav okov zaokretnog krila: 3 petlje, cilindar brava, uređaj za samozatvaranje 
~ kvake s odvojenim rozetama, obostrano
~ dovratnik i krila iz aluminijskih profila za vrata, zaštićenih termolakiranjem dvokomponentnim poliuretanskim lakom u boji po izboru projektanta/voditelja projekta
~ ostakljenje sigurnosnim lamistal staklom 4+4 mm klase E, prozirno, na vratima dimenzija 100/100 cm
Vrata se ugrađuju na prostor dnevnog boravka i škole. 
Ugradnja u GK zid.
Obračun po komadu  kompletno ugrađene stavke.
~ zidarska mjera 200/270 cm</t>
  </si>
  <si>
    <t>Unutarnja djelomično ostakljena stijena s dvokrilnim zaokretnim vratima i fiksno ostakljenim gornjim poljem.
(unutarnji AL shema 4)
Zvučna izolacija: neodređena.
Stavka se sastoji od:
~ dovratnik/okvir stijene
~ 2 djelomično ostakljena, zaokretna krila, vel.115/215 cm
~ 1 fiksno ostakljeno gornje polje, vel. ~245/50 cm 
~ sav okov zaokretnog krila: 3 petlje, cilindar brava, uređaj za samozatvaranje i fiksiranje u otvorenom položaju
~ kvake s odvojenim rozetama, panik letva u smjeru evakuacije
~ dovratnik i krila iz aluminijskih profila za vrata, zaštićenih termolakiranjem dvokomponentnim poliuretanskim lakom u boji po izboru projektanta/voditelja projekta
~ ostakljenje sigurnosnim lamistal staklom 4+4 mm, prozirno, na oba vratna krila dimenzija 100/100 cm
Vrata se ugrađuju na prostor hodnika. Ugradnja u GK zid.
Obračun po komadu  kompletno ugrađene stavke.
~ zidarska mjera 245/270 cm</t>
  </si>
  <si>
    <t>Unutarnja djelomično ostakljena dvokrilna zaokretna vrata s automatskim otvaranjem.
(unutarnji AL shema 5)
Zvučna izolacija: neodređena.
Stavka se sastoji od:
~ dovratnik/okvir stijene
~ 2 djelomično ostakljena, zaokretna krila, vel.110/215 cm 
~ sav okov glavnog zaokretnog krila za automatsko otvaranje: 3 petlje, cilindar brava, uređaj za samozatvaranje i fiksiranje u otvorenom položaju
~ okov pomoćnog zaokretnog krila za automatsko otvaranje, uređaj za samozatvaranje i fiksiranje u otvorenom položaju
~ kvake s odvojenim rozetama, panik letva u smjeru evakuacije
~ dovratnik i krila iz aluminijskih profila za vrata, zaštićenih termolakiranjem dvokomponentnim poliuretanskim lakom u boji po izboru projektanta/voditelja projekta
~ automatsko otvaranje/zatvaranje oba krila sa senzorima i tipkalima
~ elektroprihvatnik+ interkom
~ magnetni kontakt 
~ interlock- elektronički sistem blokade vrata
~ ostakljenje sigurnosnim lamistal staklom 4+4 mm, prozirno, na oba vratna krila dimenzija 40/70 cm
Vrata se ugrađuju na prostor hodnika, na granici sa zapadnim propusnikom izolacije. Ugradnja u GK zid i obložni čisti panel.
Obračun po komadu  kompletno ugrađene stavke.
~ zidarska mjera 230/220 cm</t>
  </si>
  <si>
    <t xml:space="preserve">Priprema i bojanje disperzivnom bojom stijena, zidova i stropova.
Dolazi na stijene ureda, spremišta, evakuacijskog hodnika, stubišta i sl.
Dolazi na: gipskarton, žbuku, porobeton ili beton.
Oprašivanje površina.
Bojanje disperznom bojom do ujednačenog tona u više boja.
Boje bira projektant/voditelj projekta prema uzorcima izrađenim na zidu.
Rad na visini do 3,00.
Uključivo sve potrebne predradnje, sav osnovni i pomoćni materijal i rad u dobrom zanatu, izrada u svemu prema uputi proizvođača materijala, eventualno potrebne pokretne skele.
Obračun po m2 površine, prema Građevinskim normama.
</t>
  </si>
  <si>
    <t>Izvedba obrade unutarnjih ožbukanih, betonskih, gipskartonskih i sl. zidova, stupova i/ili sl, visokokvalitetnim bojama finalnog izgleda s tzv. "efektom školske ploče" (plohe po kojima se može pisati kredom i/ili sl, oprati ih mokrom spužvom i/ili sl.), u svemu prema zahtjevu i izboru projektant/voditelj projektaa. Uključivo sav rad i materijal u svemu prema uputama i u tehnologiji odabranog proizvođača. Obračun po m2 kompletne izvedbe.</t>
  </si>
  <si>
    <t>Izvedba ukrasnih elemenata i dijelova zidnih i stropnih ploha figurativnim, apstraktnim i/ili sl. oslikavanjem, pomoću šablona.
Šablone tipske ili rađene temeljem projektant/voditelj projektaskog rješenja.
Izvođenje u svemu prema prethodnom pismenom dogovoru s projektantom/voditeljem projekta (prema zahtjevu i izboru projektanta/voditelja projekta). Uključivo izradu prethodnih skica, pokaznih uzoraka i/ili sl, sav rad i materijal u svemu prema uputama i u tehnologiji odabranog rješenja, proizvođača materijala i sl. Obračun po m2 kompletne izvedbe (gabaritne mjere ukrasnim slikarstvom obuhvaćene plohe).</t>
  </si>
  <si>
    <t>Izvedba ukrasnih elemenata i dijelova zidnih i stropnih ploha figurativnim, apstraktnim i/ili sl. oslikavanjem, pomoću zidnih naljepnica (XXL NALJEPNICE).
Tipske zidne naljepnice lijepe se na gotove oličene zidove. Sve naljepnice moraju moći ukloniti sa zida bez oštećenja same naljepnice ili zida.
Izvođenje u svemu prema prethodnom pismenom dogovoru s projektantom/voditeljem projekta (prema zahtjevu i izboru projektanta/voditelja projekta). Sav rad i materijal u svemu prema uputama i u tehnologiji odabranog rješenja, proizvođača materijala i sl. Obračun po m2 kompletne izvedbe (gabaritne mjere obrađene zidne plohe).</t>
  </si>
  <si>
    <t>Sokl iz pločica od granitne keramike položenih na zid u specijalnom ljepilu.(odgovarajuće pločicama iz st. 9.1.)
Pločice koje u svemu odgovaraju podnim pločicama iz st. 8.1.
Fazonske pločice iz granitne keramike.
Položeno u propisano specijalno ljepilo, po uputstvu proizvođača, na žbuku ili gipskarton.
Fugirano specijalnom masom u boji po izboru projektanta/voditelj projekta.
Spoj poda i zidnih pločica kitan.
Vrsta, dimenzije i boja pločica, koje čine komplet s podnim opločenjem, kao i  način postavljanja po izboru projektanta/voditelja projekta.
Uključivo dobavu, pripremu i ugradnju svega materijala sa svim utovarima, istovarima, prenosima i prijevozima.
Obračun po m' sokla, bez obzira na veličinu prostorija.
Visina sokla 10 cm .</t>
  </si>
  <si>
    <t>Sokl iz pločica od keramike položenih na zid u specijalnom ljepilu.(odgovarajuće pločicama iz st. 9.3)
Pločice koje u svemu odgovaraju podnim pločicama iz st. 9.3.
Fazonske pločice iz porculanske keramike.
Položeno u propisano specijalno ljepilo, po uputstvu proizvođača, na žbuku ili gipskarton.
Fugirano specijalnom masom u boji po izboru projektanta/voditelja projekta.
Spoj poda i zidnih pločica kitan.
Vrsta, dimenzije i boja pločica, koje čine komplet s podnim opločenjem, kao i  način postavljanja po izboru projektanta/voditelj projekta.
Dolaze u prostor Garderoba sestre.
Uključivo dobavu, pripremu i ugradnju svega materijala sa svim utovarima, istovarima, prenosima i prijevozima.
Obračun po m1 sokla, bez obzira na veličinu prostorija. Visina sokla 10 cm .</t>
  </si>
  <si>
    <t xml:space="preserve">Armirani cementni estrih, vodoravni i u padu.
Plivajući cementni estrih C20, debljine min 5 cm.
Na spoju sa zidom uložiti trake polistirena debljine 1 cm.
Konstruktivno armirati polipropilenskim vlaknima (cca 1 kg/m3 betona, odnosno prema uputama odabranog proizvođača).
Izvoditi u dilatiranim površinama do 25 m2, odjeljenim  trakom  krovne ljepenke.
Estrih završno zaglađen "helikopterom" ili sl. (za direktno ljepljenje keramičkih pločica, kamena, parketa, linoleuma, izvedbu lijevanih podova i/ili sl.) Uključivo, dobava, priprema i ugradnja cementnog estriha i "armature", potrebne dilatacije iz ljepenke i ekspandiranog polistirena.
Obračun po m2 cementnog estriha max debljine 7 cm.                                                                                          </t>
  </si>
  <si>
    <t>- boja i uzorak po izboru projektanta/voditelja projekta</t>
  </si>
  <si>
    <t>Dobava i postava tipske  zidne kutne letvice (holkera). Sokl se sastoji od specijalnog tvrdog 25/25 podloška na koji se kontaktnim ljepilom polaže podna obloga iz prethodne stavke sa poda na zid. Visina sokla na zidu je 10 cm. U cijenu iskazati dobavu, postavu, otpad pri ukrojavanju te upotrebu svih potrebnih alata i uređaja.
Uključivo sav alat i pomoćni materijal.Vrstu i boju trake izabire projektant po uzorcima koje mu predlaže izvoditelj radova.Način polaganja određuje projektant/voditelj projekta za svaku prostoriju posebno.
Uključivo dobavu, transport, pripremu i polaganje trake, sav osnovni i pomoćni materijal, alat i rad u dobrom zanatu, izrada u svemu prema uputi proizvođača materijala, garanciju 5 godina na rad i ugrađeni materijal.
Obračun po m1 stvarno položene trake, bez obzira na veličinu prostorija.</t>
  </si>
  <si>
    <t>Dobava i ugradnja tartana. Pod se oblaže oblogom od tartana na mjestima postave strojarske obloge i pristupnih prostora te na loggiama 4.kata. Polaže se na novu AB ploču ili postojeće slojeve krova trećeg/četvrtog kata. 
Uključivo pripremu podloge, dobavu, transport s utovarom i istovarom, pripremu i ugradnju materijala, sav osnovni i pomoćni materijal, rad i pribor, izrada u svemu prema uputi proizvođača materijala. 
Obračun po m2 postavljene podloge.</t>
  </si>
  <si>
    <t>Izrada opšava i montaža okapnog rubnog lima postojećeg vijenca na 3.katu s procjednom perforacijom, pocinčanim limom debljine 0,55 mm razvijene širine do 270 cm. Komplet sa svim limarskim falcevima i preklopima, s materijalom za brtvljenje i učvršćenje u OSB ploču. Lim obojen s poliester bojom po izboru projektanta/voditelja projekta. Obračun po m'.</t>
  </si>
  <si>
    <t>Izrada i montaža limenih "maski". Postavljaju se nakon postavljanja kontinuirane fasade na mjestima spjanja različitih tipova fasada (kontinuirana, etics, sendvič paneli) koja nisu završena na neki drugi način. Komplet sa svim limarskim falcevima i preklopima, s materijalom za brtvljenje i učvršćenje u OSB ploču/ab konstrukciju/čeličnu konstrukciju. Lim obojen s poliester bojom po izboru projektanta/voditelja projekta. Obračun po kompletu izvedbe.</t>
  </si>
  <si>
    <t>Ugradnja i bravarsko pripasivanje fiksnih žaluzija koje služe za cirkuliranje zraka zbog postojećih odušnika na trećem katu iznad kojih je postavljena nova podna ploča trećeg kata. Dim cca 600/220 mm. Rešetke se ugrađuju u etics fasadni sustav pri dnu fasade na trećem katu. Sastoji se od okvira žaluzije + L-profili za ugradbu + žaluzija. Lamele su iz lima debljine cca 2 mm, a s unutarnje strane ugraditi mrežicu protiv insekata. S vanjske strane se spoj okvira žaluzije i zida zatvara okvirom iz čel. lima koji je s gornje strane savijen za okapnicu. Profili i limovi su pocinčani, a završna obrada su temeljni i završni premazi i/ili sl. Izrada prema shemama, sa mjerama uzetim na gradnji, sa detaljima ovjerenim od projektanta/voditelja projekta, prema pismenom zahtjevu nadzornog inženjera i sl. Ugradba u čeličnu konstrukciju i toplinsku izolaciju. Ugrađuje se u svako polje između čeličnih greda na podu trećeg kata. Uključivo svu potrebnu antikorozivnu zaštitu i finalnu obradu lak bojom prema izboru projektanta/voditelja projekta, sva pričvrsna i spojna sredstva. Uključivo potrebne kuke, podložni sloj ljepenke, kladice, učvršćenja, brtvljenja, dilatiranja, kitanja trajnoelastoplastičnim kitovima i sl. 
Obračun po kom kompletne izvedbe (bez obzira na veličinu), prema gabaritnim mjerama okvira, do potpune gotovosti i pune funkcionalnosti.</t>
  </si>
  <si>
    <t>Izrada i montaža ukrasnih limenih "maski" čija je funkcija vizualno skrivanje gromobranskih traka na fasadi. Postavljaju se nakon postavljanja odvoda sustava zaštite od munja. Komplet sa svim limarskim falcevima i preklopima, s materijalom za brtvljenje i učvršćenje u kontinuiranu fasadu/čeličnu konstrukciju te etics fasadu na nižim etažama. Lim obojen s poliester bojom po izboru projektanta/voditelja projekta. Obračun po kompletu izvedbe.</t>
  </si>
  <si>
    <t>A klasu apsorpcije, klasa gorivosti A2-s1,d0.
Ploče izdržavaju stalni ambijentalni RH do 95% na 30 ° C bez zakrivljenja, uparivanja ili raslojavanja. Ugradnja elemenata u strop, prema odgovarajućim projektima instalacija, uključivo izmjeru, izrezivanje otvora i eventualno potrebna ojačanja u nosivoj konstrukciji stropa, prema detalju proizvođača.
Bušenje rupa za prolaz raznih vodova instalacija uskladiti na gradilištu.</t>
  </si>
  <si>
    <t xml:space="preserve">Ugradnja elemenata u strop, prema odgovarajućim projektima instalacija, uključivo izmjeru, izrezivanje otvora i eventualno potrebna ojačanja u nosivoj konstrukciji stropa, prema detalju proizvođača.
Bušenje rupa za prolaz raznih vodova instalacija uskladiti na gradilištu. Uključivo izradu radioničke dokumentacije, dobavu, izradu i ugradnju stropa, sav osnovni, pomoćni, spojni i pričvrsni materijal, potrebne pokretne skele.
Obračun po površini ugrađenog stropa, bez obzira na veličinu prostorije. Visina rada: do 3,0 m </t>
  </si>
  <si>
    <t xml:space="preserve">Karakteristike stropa:
- sistem:  jednostruka obloga gipskartonskim pločama
- potkonstrukcija UA/CD profili
- obloga: gipskartonske ploče tip A- 1x15 mm, reakcije na požar A2-s1, d0 
Vatrootpornost: negoriv (A2).      
Obrada površine:  K2 standardna.
Uključivo izradu radioničke dokumentacije, dobavu, izradu i ugradnju stropa, sav osnovni, pomoćni, spojni i pričvrsni materijal, potrebne pokretne skele.
Obračun po površini ugrađenog stropa, bez obzira na veličinu prostorije. Visina rada: do 3,0 m </t>
  </si>
  <si>
    <t>A klasu apsorpcije, klasa gorivosti A2-s1,d0.
Ploče izdržavaju stalni ambijentalni RH do 95% na 30 ° C bez zakrivljenja, uparivanja ili raslojavanja.
Ugradnja elemenata u strop, prema odgovarajućim projektima instalacija, uključivo izmjeru, izrezivanje otvora i eventualno potrebna ojačanja u nosivoj konstrukciji stropa, prema detalju proizvođača.
Bušenje rupa za prolaz raznih vodova instalacija uskladiti na gradilištu.</t>
  </si>
  <si>
    <t>Standardna</t>
  </si>
  <si>
    <t>Izvođenje pripremno-demontažnih radova prije demontaže instalacija koji obuhvaćaju snimanje situacije i mogućnosti izvedbe demontažnih radova i priključnih radova te koordinaciju dinamike izvođenja s tehničkom službom i korisnikom/voditeljem projekta. Izvođenje radova može se odvijati isključivo uz prethodno obavještenje i dozvolu odgovorne osobe.</t>
  </si>
  <si>
    <t>Dobava i ugradnja sigurnosnih zidnih priključaka kisika, za montažu u zid a sastoji se od:
- plastične kutije za ugradnju u zid s priključkom 8×1, elementom za korekciju dubine ugradnje, nepovratnim ventilom, unutarnjim osiguračem vrste medija
- utične spojnice sa geometrijskim otvorom specifičnim za priključenje potrošača, rastavnom čahurom za deblokiranje sa oznakom 
- pokrivne pločice od bijele plastike.
- proizvod mora biti upisan u očevidnik medicinskih plinova sukladno članku 36. Zakona o medicinskim proizvodima.
Minimalne tehničke karakaterisike: 
medicinski zidni ugradni priključak O2.</t>
  </si>
  <si>
    <t>Dobava i ugradnja sigurnosnih zidnih priključaka komprimiranog zraka Z5 za montažu u zid a sastoji se od:
- plastične kutije za ugradnju u zid s priključkom 8×1, elementom za korekciju dubine ugradnje, nepovratnim ventilom, unutarnjim osiguračem vrste medija
- utične spojnice sa geometrijskim otvorom specifičnim za priključenje potrošača, rastavnom čahurom za deblokiranje sa oznakom 
- pokrivne pločice od bijele plastike.
- proizvod mora biti upisan u očevidnik medicinskih plinova sukladno članku 36. Zakona o medicinskim proizvodima.
Minimalne tehničke karakaterisike:
medicinski zidni ugradni priključak Z5.</t>
  </si>
  <si>
    <t>Dobava i ugradnja alarmno signalnog uređaja koji optički i akustički signalizira prekid dovoda pojedinog medija, prema HR EN 7396-1 ili jednakovrijedno, a sastoji se iz odvojenih jedinica sa signalima za pojedini medij. Izvedba je za podžbuknu ugradnju, a sastoji se od:
- ugradnje alarmno signalnog uređaja i spajanje sa odgovarajućim medijima prema izvedbenoj dokumentaciji isporučioca opreme.
- proizvod mora biti upisan u očevidnik medicinskih plinova sukladno članku 36. Zakona o medicinskim proizvodima.
Minimalne tehničke karakaterisike:
medicinski zidni ugradni alarmno signalnog uređaja sistema za 5 plinova, veličina 6.</t>
  </si>
  <si>
    <t>Dobava i ugradnja transformatorskih jedinica za potrebe signalizacije armaturnih blokova. U kompletu je ugrađen ispravljač 220V/24V i 30VA istosmjerne struje, osigurač i priključne stezaljke.Transformator za nadžbuknu ugradnju, oklopljen sa čeličnim poklopcem za zaštitu od nečistoća, zaštićen osiguračima za oba namotaja sa CE oznakom. 
transformator 220V/24V i 30VA.</t>
  </si>
  <si>
    <t>Radnu opremu</t>
  </si>
  <si>
    <t xml:space="preserve">Elektroinstalaciju sustava </t>
  </si>
  <si>
    <t xml:space="preserve">Spajanje alarmno-signalnih uređaja i fina regulacija osjetljivosti senzora. Funkcionalno ispitivanje ventilskih blokova i alarmno signalnih uređaja prema protokolu isporučioca opreme. </t>
  </si>
  <si>
    <t>Puštanje u pogon opreme od strane ovlaštenih servisera, te podešavanje istih na projektne parametre. Tvrtka koja pušta opremu za medicinske plinove mora biti registrirana za promet medicinskih uređaja u RH pa je potrebno da se priloži registracija i certifikat osposobljenosti najmanje dva ovlaštena servisera od proizvođača medicinske opreme.
- alarmno signalnih uređaja i kontrolno zapornih ormara medicinskih plinova.</t>
  </si>
  <si>
    <t>Izrada radioničke dokumentacije za nestandardnu opremu. Izrada natpisnih samoljepivih naljepnica dimenzije 80 x 30 mm za oznake opreme i elemenata postrojenja, te tip medija. Obilježavanje cijevi prema vrsti plina, prema normi EN 737-3 ili jednakovrijedno. Ispitivanje radnog stanja nakon kompletne ugradnje obzirom na količinu, pritisak, vrstu plina, za predmetni sustav medicinskih plinova, od ovlaštenog stručnjaka i tvrtke. O svemu izdati zapisnik o funkciji i postignutoj kvaliteti. Izrada i isporuka pisanih uputa za održavanje i rukovanje postrojenjem. Obuka kadrova korisnika za intervencije, osnovni servis i upravljanje ugrađenom opremom, te upoznavanje tehničke službe korisnika s izvedenom instalacijom i uputama za rad. Završna izrada zapisnika i izrada uputa za korisnike izvođača radova. Izrada i isporuka (u 2 primjerka) kompletne atestno-tehničke dokumentacije o provedenom ispitivanju i postignutim parametrima i kvaliteti, kao i sva izvješća od strane ovlaštenih institucija potrebna za ishođenje uporabne dozvole.</t>
  </si>
  <si>
    <t>20.15.1.</t>
  </si>
  <si>
    <t>20.15.2.</t>
  </si>
  <si>
    <t>Dobava, isporuka i spajanje akumulatorske baterije 12V/44 Ah za osiguranje potrebne autonomije.</t>
  </si>
  <si>
    <t>Dobava, isporuka i postavljanje oznaka tipa D1 i D2 za označavanje pozicije centrale za dojavu požara, prema normi HR DIN 4066 ili jednakovrijedno.</t>
  </si>
  <si>
    <t>Dobava, isporuka, ugradnja i spajanje paralelne tipkovnice slijedećih karakteristika:
- ugrađen upravljački panel s prikazom poruka na hrvatskom jeziku
- alfanumerički zaslon s prikazom 6 redova po 40 znakova
tip kao Schrack Seconet B8-MMI-CIP-HR ili jednakovrijedno.</t>
  </si>
  <si>
    <t>Dobava, isporuka i ugradnja vatrootpornog ormarića za smještaj centrale za dojavu požara sljedećih karakteristika:
- vatrootpornost T-60
- ostakljena vrata s bravicom i 3 ključa
- ekspandirajuća rešetka za ventilaciju ormarića, 2 kom
- pumpa za zatvaranje vrata
- RAL3000
- dimenzije 1000x800x400
tip kao ELEKTROMETAL NOVA ili jednakovrijedno.</t>
  </si>
  <si>
    <t>Dobava, isporuka, ugradnja, spajanje i označavanje adresabilnog ručnog javljača požara sljedećih karakteristika:
- za unutarnju ugradnju,
- indirektan način aktiviranja
- nadžbukna ugradnja, 
- ugrađen izolator petlje,
- ugrađen LED indikator
- crvene boje
- minimalno IP52
- radna temperatura minimalno -20°C do +50°C
- sukladno HRN EN54-11, HRN EN54-17
tip kao Schrack Seconet MCP535X-1 ili jednakovrijedno.</t>
  </si>
  <si>
    <t>Tlačna proba instalacije dušikom N2 uz pismeni zapisnik o postignutim rezultatima. Puštanje u pogon opreme od strane ovlaštenih servisera, te podešavanje istih na projektne parametre. Ispitivanje priključka prema protokolu isporučioca opreme. Tvrtka koja pušta opremu za medicinske plinove mora biti registrirana za promet medicinskih uređaja u RH pa je potrebno da se priloži registracija i certifikat osposobljenosti najmanje dva ovlaštena servisera od proizvođača medicinske opreme.
- monitoring tlaka - manometra za medicinske plinove za kontrolu tlaka (nad-tlaka i pod-tlaka), prema HR EN ISO 7396 ili jednakovrijedno.</t>
  </si>
  <si>
    <t>Dobava i ugradnja zaštitne izolacije ekstrudirana cijev kojoj su unutarnja i vanjska stijenka presvučene čvrstom folijom koja omogućuje jednostavno navlačenje na cijev i pruža dodatnu zaštitu za ugradnju cijevi ispod žbuke  za cijevi profila Cu Ø 12.</t>
  </si>
  <si>
    <t>Dobava i ugradnja sigurnosnih zidnih priključaka vakuuma, za montažu u zid a sastoji se od:
- plastične kutije za ugradnju u zid s priključkom 8×1, elementom za korekciju dubine ugradnje, nepovratnim ventilom, unutarnjim osiguračem vrste medija
- utične spojnice sa geometrijskim otvorom specifičnim za priključenje potrošača, rastavnom čahurom za deblokiranje sa oznakom 
- pokrivne pločice od bijele plastike.
- proizvod mora biti upisan u očevidnik medicinskih plinova sukladno članku 36. Zakona o medicinskim proizvodima
Tehničke karakteristike:
medicinski zidni ugradni priključak V.</t>
  </si>
  <si>
    <t>Dobava, isporuka, polaganje u pripremljene kabelske trase i označavanje oklopljenog kabela, crvene boje, 
tip kao JB-H(St)H 2x2x0,8mm ili jednakovrijedno.</t>
  </si>
  <si>
    <t>Dobava, isporuka, polaganje u pripremljene kabelske trase i označavanje oklopljenog kabela, crvene boje, 
tip kao JB-H(St)H 4x2x0,8mm ili jednakovrijedno.</t>
  </si>
  <si>
    <t>Dobava, isporuka, polaganje u pripremljene kabelske trase i označavanje oklopljenog vatrootpornog kabela E30, crvene boje, s pripadajućim ovjesom
tip kao JB-H(St)H 2x2x0,8mm E30 ili jednakovrijedno.</t>
  </si>
  <si>
    <t>Dobava, isporuka, polaganje u pripremljene kabelske trase komunikacijskog kabela 
tip kao S/FTP Cat6 ili jednakovrijedno.</t>
  </si>
  <si>
    <r>
      <t>Dobava, isporuka, polaganje u pripremljene kabelske trase i označavanje napojnog kabela 
tip kao NYM 3x1,5 mm</t>
    </r>
    <r>
      <rPr>
        <vertAlign val="superscript"/>
        <sz val="9"/>
        <rFont val="Arial"/>
        <family val="2"/>
        <charset val="238"/>
      </rPr>
      <t>2</t>
    </r>
    <r>
      <rPr>
        <sz val="9"/>
        <rFont val="Arial"/>
        <family val="2"/>
        <charset val="238"/>
      </rPr>
      <t xml:space="preserve"> ili jednakovrijedno.</t>
    </r>
  </si>
  <si>
    <t>Dobava, isporuka i ugradnja plastične PVC Φ25 cijevi bez halogena, uključujući potrebni instalacijski spojni i montažni pribor i materijal (tiple, vijci, koljena, obujmice i vezice), sve komplet. Obračun stavke po m'.</t>
  </si>
  <si>
    <t>Dobava, isporuka i ugradnja u centralu sustava za dojavu požara kartice za spajanje alarmnih petlji slijedećih karakteristika:
- minimalno 2 procesora i 2 sabirnice za redundantni rad
- minimalno 2 adresabilne petlje za prihvat adresabilnih javljača, modula i sirena
- spajanje minimalno 250 adresabilnih elemenata po petlji
- linijski otpor minimalno 250 Ohma
- minimalna duljina petlje 3,5 km
tip kao Schrack Seconet B5-DXI2 ili jednakovrijedno.</t>
  </si>
  <si>
    <t>Dobava, isporuka i ugradnja u centralu sustava za dojavu požara kartice za spajanje paralelne tipkovnice slijedećih karakteristika:
- minimalno 2 procesora i 2 sabirnice za redundantni rad
- RS485 sučelje za povezivanje tipkovnica
- ugrađene minimalno dvije nadzirane kontrolne linije
- minimalna struja po izlazu 1,3 A                                           
tip kao Schrack Seconet B8-BAF ili jednakovrijedno.</t>
  </si>
  <si>
    <t>Dobava, isporuka, ugradnja i spajanje podnožja za ugradnju automatskih adresabilnih javljača požara sljedećih karakteristika:
- mehanizam za zatvaranje petlje kada se javljač ne nalazi u podnožju
tip kao Schrack Seconet USB502-1 ili jednakovrijedno.</t>
  </si>
  <si>
    <t>Dobava, isporuka, ugradnja i spajanje paralelnog indikatora prorade, sljedećih karakteristika:
- ugrađen crveni LED indikator,
- minimalno IP42
- radna temperatura minimalno -20°C do +60°C
tip kao Schrack Seconet BX-UPI ili jednakovrijedno.</t>
  </si>
  <si>
    <t>Dobava, isporuka, ugradnja, spajanje i označavanje adresabilnog nadzorno-upravljačkog modula sljedećih karakteristika:
- minimalno 2 nadzirana (kratki spoj, otvoreni krug) programabilna beznaponska ulaza
- minimalno 1 nadzirani galvanski odvojen ulaz (optocoupler), 0-30 VDC
- minimalno 1 relejni izlazi (230 VAC), min. 60W
- potpuno programabilna sigurna stanja relejnih izlaza u slučaju potpunog gubitka napajanja i komunikacije
- ugrađen izolator petlje
- ugrađen u zaštitnoj plastičnoj kutiji, minimalno IP66
- radna temperatura minimalno -20°C do +60°C
- sukladno HRN EN54-17, HRN EN 54-18 
tip kao Schrack Seconet BX-OI3 ili jednakovrijedno.</t>
  </si>
  <si>
    <t>Dobava, isporuka, ugradnja, spajanje i označavanje adresabilnog nadzorno-upravljačkog modula sljedećih karakteristika:
- minimalno 4 nadzirana (kratki spoj, otvoreni krug) programabilna beznaponska ulaza
- minimalno 2 relejna izlaza (230 VAC), preklopne snage 60W
- potpuno programabilna sigurna stanja relejnih izlaza u slučaju potpunog gubitka napajanja i komunikacije
- ugrađen izolator petlje
- ugrađen u zaštitnoj plastičnoj kutiji, minimalno IP66
- radna temperatura minimalno -20°C do +60°C
- sukladno HRN EN54-17, HRN EN54-18
tip kao Schrack Seconet BX-O2I4 ili jednakovrijedno.</t>
  </si>
  <si>
    <t>Dobava, isporuka, ugradnja, spajanje i označavanje adresabilnog nadzornog modula sljedećih karakteristika:
- minimalno 4 nadzirana (kratki spoj, otvoreni krug) programabilna beznaponska ulaza
- ugrađen izolator petlje
- ugrađen u zaštitnoj plastičnoj kutiji, minimalno IP66
- radna temperatura minimalno -20°C do +60°C
- sukladno HRN EN54-17, HRN EN54-18
tip kao Schrack Seconet, BX-IM4 ili jednakovrijedno.</t>
  </si>
  <si>
    <t>Dobava, isporuka, ugradnja, spajanje i označavanje adresabilnog nadzorno-upravljačkog modula sljedećih karakteristika:
- minimalno 4 relejna izlaza (230 VAC), preklopne snage 60W
- potpuno programabilna sigurna stanja relejnih izlaza u slučaju potpunog gubitka napajanja i komunikacije
- ugrađen izolator petlje
- ugrađen u zaštitnoj plastičnoj kutiji, minimalno IP66
- radna temperatura minimalno -20°C do +60°C
- sukladno HRN EN54-17, HRN EN54-18
tip kao Schrack Seconet, BX-REL4 ili jednakovrijedno.</t>
  </si>
  <si>
    <t>Dobava, isporuka, ugradnja, spajanje i označavanje adresabilnog nadzornog modula, sa sljedećim minimalnim karakteristikama:
- minimalno 1 nadziran izlaz za upravljanje alarmnim uređajima minimalne izlazne struje 1,3 A
- minimalno 1 nadziran ulaz
- ugrađen izolator petlje
- potrebno 24 VDC vanjsko napajanje za sirene
- ugrađen u zaštitnoj plastičnoj kutiji, minimalno IP66
- radna temperatura minimalno -20°C do +60°C
- sukladno HRN EN54-17, HRN EN54-18
tip kao: Schrack Seconet, BX-IOM ili jednakovrijedno.</t>
  </si>
  <si>
    <t>Dobava, isporuka, ugradnja, spajanje i označavanje alarmne sirene s bljeskalicom za unutarnju ugradnju sljedećih karakteristika:
- parametri prema HRN EN54-23 minimalno 2,4-11,3 (visina ugradnje 2,4m -&gt; područje pokrivanja 11,3m)
- izlazna snaga min. 97 dB
- min. 32 različita tona
- LED bljeskalica, bijele boje
- zidna montaža
- izrađena od  vatrootporne plastike crvene boje
- minimalno IP 65
- radna temperatura minimalno -10°C do +55°C
- sukladno HRN EN54-3, HRN EN54-23
tip kao Schrack Seconet SBW ESCA4000RWD ili jednakovrijedno.</t>
  </si>
  <si>
    <t>Kompletno programiranje i konfiguriranje centrala dojave požara, izrada interakcijskih algoritama sa sučeljenim sustavima i provjera svih funkcija sustava prema projektu i posebnim zahtjevima korisnika. Školovanje zaposlenika korisnika za rukovanje kompletnim sustavom prema preporuci isporučitelja. Ispitivanje funkcionalnosti sustava za dojavu požara od strane ovlaštene tvrtke i izdavanje Uvjerenja. Izrada pisanih uputa za rukovanje sustavom za dojavu požara s grafičkim plastificiranim mapama s ucrtanim  elementima za dojavu požara, isporuka knjige održavanja sustava za dojavu požara. Primopredaja sustava korisniku ( tehničkih listova i certifikata ugrađene opreme, programske dokumentacije i dr.).</t>
  </si>
  <si>
    <t>Izrada, dobava i montaža unutarnjeg čeličnog stubišta (u propusniku 2 prostora izolacije).
Stavka se sastoji od dviju tetiva i nagaznih ploha te spojnih sredstava. 
Gazište i leđište je od limenih elemenata (obračunato u limarskim radovima). 
Vijčano povezivanje sklopova konstrukcije. Konstrukcija se izvodi iz vrućevaljanih pravokutnih cijevi. Antikorozivna zaštita premazima je u cijeni stavke.
Stavka podrazumijeva sav rad i materijal na izradi čelične konstrukcije, sve transporte i prijenose, rad na ugradnji i zaštiti čelika. nabava, transport, spojna sredstva, izvedba te varenje i završna obrada uključeni su u stavku. Izvesti po shemi bravarije. Obračun po komadu.</t>
  </si>
  <si>
    <t>Hidroizolacija podova i zidova sanitarnih čvorova.
Hidroizolacija dvokomponentnim vlaknima ojačanim mortom, s vrlo niskim modulom elastičnosti, na bazi cementa sa specijalnim alkalno otpornim polimerima, i sadržajem finih čestica agregata i odgovarajućih aditiva za hidroizolaciju i zaštitu betonskih površina izloženih savojnim naprezanjima. Materijal pogodan za primjenu u vlažnim uvjetima i kod niže temperature zraka. 
Proizvod u skladu s HRN EN 1504-9 ili jednakovrijedno.
Keramičke pločice se lijepe neposredno na hidroizolaciju
Priprema podloge prema uputi proizvođača.
Dvokomponentna pasta nanosi se gletanjem na podlogu u dva sloja debelom svaki do 2 mm.
Staklena mrežica utisnuta u sloj paste.
Obrada specijalnim hidrokitom svih prodora instalacija kroz sloj izolacije.
Povijanje izolacije uz zidove sanitarija visine 30 cm, na mjestima tuš kada i sl. do visine 200 cm.
Uključivo dobavu, pripremu i ugradnju materijala, propisane preklope na sastavima traka mrežice.
Obračun po m2 izoliranog poda/zida.</t>
  </si>
  <si>
    <t>Hidroizolacija vanjskog poda između osi A i B/14 i 16 te osi A i B/ 17 i 20, ispod strojarske opreme.
Hidroizolacija dvokomponentnim vlaknima ojačanim mortom, s vrlo niskim modulom elastičnosti, na bazi cementa sa specijalnim alkalno otpornim polimerima, i sadržajem finih čestica agregata i odgovarajućih aditiva za hidroizolaciju i zaštitu betonskih površina izloženih savojnim naprezanjima. Materijal pogodan za primjenu u vlažnim uvjetima i kod niže temperature zraka. 
Proizvod u skladu s HRN EN 1504-9 ili jednakovrijedno.
Na hidroizolaciju dolazi obloga od tartana.
Priprema podloge prema uputi proizvođača.
Dvokomponentna pasta nanosi se gletanjem na podlogu u dva sloja debelom svaki do 2 mm.
Staklena mrežica utisnuta u sloj paste.
Uključivo dobavu, pripremu i ugradnju materijala, propisane preklope na sastavima traka mrežice.
Obračun po m2 izoliranog poda.</t>
  </si>
  <si>
    <t>Kombinirani spušteni strop iz mineralnih ploča i gipskartonskih ploča.
Dolazi u prostorima HODNIKE na 4. katu  (u nacrtima stropova - tip 1)
U sredini prostorije izvodi se rasterski strop iz mineralno staklenih vlaknastih ploča 180/60 cm, (uvijek cijeli broj ploča, u oba smjera), a uz obodne zidove puni strop iz gips-kartonskih ploča ("friz").
Uz obodne zidove izvesti urednu rešku širine 5 mm.
Opis rasterskog stropa:
Modularni spušteni strop, od mineralne staklene vune visoke gustoče,  A klase zvučne apsorpcije, dimenzija 1800x600x20mm, s upuštenim dizajnom ivice tipa „E“ i efektom sjene koji naglašava svaku ploču i djelimično skriva mrežni sistem. Vidljiva površina svake ploče je  10 mm ispod potkonstrukcije. Svaka zasebna ploča je lako demontažna. Konstrukcija spuštenog stropa s primarnom i sekundarnom konstrukcijom od pocinčanog čelika se pričvršćuje za međukatnu konstrukciju. Približna težina sistema spuštenog stropa i potkonstrukcije je 3 kg / m².
Vidljiva površina ima premaz bije boje po NCS-u S 0500-N, s 85% refleksije, a zadnji dio ploče prekriven je staklenim voalom. Rubovi su obojeni. Boja po izboru projektanta/voditelja projekta.
A klasa apsorpcije, klasa gorivosti proizvod je A2-s1,d0.
Ploče izdržavaju stalni ambijentalni RH do 95% na 30 ° C bez zakrivljenja, uparivanja ili raslojavanja (ISO 4611 ili jednakovrijedno).</t>
  </si>
  <si>
    <t xml:space="preserve">Spušteni strop iz mineralnih ploča.
Dolazi u prostorima RADNE PROSTORIJE i sl. (u nacrtima stropova - tip 5)
Izvodi se rasterski strop iz mineralnih vlaknastih ploča 60/60 cm.
Modularni spušteni strop, od mineralne staklene vune visoke gustoče,  A klase zvučne apsorpcije, dimenzija 1800x600x20mm, sa upuštenim dizajnom ivice tipa „E“ i efektom sjene koji naglašava svaku ploču i djelimično skriva mrežni sistem. Vidljiva površina svake ploče je  10 mm ispod potkonstrukcije. Svaka zasebna ploča je lako demontažna. Konstrukcija spuštenog stropa s primarnom i sekundarnom konstrukcijom od pocinčanog čelika se pričvršćuje za međukatnu konstrukciju. Približna težina sistema spuštenog stropa i potkonstrukcije je 3 kg / m².
Vidljiva površina ima premaz u bijeloj boji po NCS-u  S  0500-N sa 85% svjetlosne refleksije, a zadnji dio ploče prekriven je staklenim voalom. Rubovi su obojeni. Boja po izboru projektanta/voditelja projekta.
A klasa apsorpcije, klasa gorivosti proizvod je A2-s1,d0.
Ploče izdržavaju stalni ambijentalni RH do 95% na 30 ° C bez zakrivljenja, uparivanja ili raslojavanja (ISO 4611 ili jednakovrijedno).
</t>
  </si>
  <si>
    <t xml:space="preserve">Kombinirani spušteni strop iz mineralnih ploča i gipskartonskih ploča.
Dolazi u prostorima HODNIKE na 3. katu  (u nacrtima stropova - tip 6)
U sredini prostorije izvodi se rasterski strop iz mineralnih staklenih vlaknastih ploča 120/60 cm, (uvijek cijeli broj ploča, u oba smjera), a uz obodne zidove puni strop iz gips-kartonskih ploča ("friz").
Uz obodne zidove izvesti urednu rešku širine 5 mm.
Opis rasterskog stropa:
Modularni spušteni strop, od mineralne staklene vune visoke gustoče,  A klase zvučne apsorpcije, dimenzija 1200x600x20mm, sa upuštenim dizajnom ivice tipa „E“ i efektom sjene koji naglašava svaku ploču i djelimično skriva mrežni sistem. Vidljiva površina svake ploče je  10 mm ispod potkonstrukcije. Svaka zasebna ploča je lako demontažna. Konstrukcija spuštenog stropa s primarnom i sekundarnom konstrukcijom od pocinčanog čelika se pričvršćuje za međukatnu konstrukciju. Približna težina sistema spuštenog stropa i potkonstrukcije je 3 kg / m².
Vidljiva površina ima premaz u bijeloj  po NCS-u S 0500-N ili jednakovrijedno, sa 83% svjetlosne refleksije a zadnji dio ploče prekriven je staklenim voalom. Rubovi su obojeni. Boja po izboru projektanta/voditelja projekta.
</t>
  </si>
  <si>
    <t xml:space="preserve">A klasa apsorpcije, klasa gorivosti proizvod je A2-s1,d0.
Ploče izdržavaju stalni ambijentalni RH do 95% na 30 ° C bez zakrivljenja, uparivanja ili raslojavanja (ISO 4611 ili jednakovrijedno).
Ugradnja elemenata u strop, prema odgovarajućim projektima instalacija, uključivo izmjeru, izrezivanje otvora i eventualno potrebna ojačanja u nosivoj konstrukciji stropa, prema detalju proizvođača.
Bušenje rupa za prolaz raznih vodova instalacija uskladiti na gradilištu.
Opis "friza" iz punog gips-kartonskog stropa :
Puni spušteni strop iz gipskartonskih ploča.
Tipski sistem stropova renomiranog proizvođača.
Dolazi uz rub rasterskog stropa, do zida prostorije
Tipska nosiva  konstrukcija iz limenih pocinčanih profila i vješaljki,  zavješena o nosivu arm.bet.stropnu ploču.
Bandažiranje i kitanje spojeva ploča,do potpune glatkoće.
Ugradnja elemenata u strop, prema odgovarajućim projektima instalacija, uključivo izmjeru, izrezivanje otvora i eventualno potrebna ojačanja u nosivoj konstrukciji stropa, prema detalju proizvođača.
Bušenje rupa za prolaz raznih vodova instalacija uskladiti na gradilištu.
Gips-kartonski strop spaja se s  rasterskim stropom bez vidljive potkonstrukcije.
</t>
  </si>
  <si>
    <t xml:space="preserve">Kombinirani spušteni strop iz mineralnih ploča i gipskartonskih ploča.
Dolazi u prostorima DNEVNOG BORAVKA, ŠKOLE, IGRAONICE (u nacrtima stropova - tip 8)
U sredini prostorije izvodi se rasterski strop iz mineralnih staklenih vlaknastih ploča u kombinaciji 120/30 i 60/30 cm, (uvijek cijeli broj ploča, u oba smjera), a uz obodne zidove puni strop iz gips-kartonskih ploča ("friz").
Uz obodne zidove izvesti urednu rešku širine 5 mm.
Opis rasterskog stropa:
Akustični modularni spušteni stropa dimenzija 1200x300x15 i 600x30x15 mm od mineralne staklene vune visoke gustoće, klase apsorbcije A.  Apsorbcijske ploče imaju premaz koji osigurava nisku emisiju čestica u zraku, te visoku kvalitetu zraka unutar prostorija. Površina je  otporna na rast gljivica i bakterija, ( ISO 846 A, ISO 846 C ili jednakovrijedno), te čiščenje Hidrogen Peroxid parom (H2O2), koja osvježava i dezinficira površinu. Površina je bijele boje po NCS-u S 0500-N ili jednakovrijedno sa 84% svjetlosne refleksije.
Strop se sastoji od apsorbcijskih ploča sa ravnim A rubom koje se postavljaju na galvaniziranu raster podkonstrukciju, sve u bijeloj boji, gdje kompletan sistem ima težinu od približno  2,5kg/m2. Svaka zasebna ploča je demontažna. Rubovi ploča su takodjer premazani  bojom, dok pozadina ploče na sebi ima stakleni voal. 
</t>
  </si>
  <si>
    <t xml:space="preserve">Kombinirani spušteni strop iz mineralnih ploča i gipskartonskih ploča.
Dolazi u prostorima BOLESNIČKE SOBE, RADNE SOBE- punkcija, ordinacija, ultrazvuk, priprema lijekova, sestre...  (u nacrtima stropova - tip 2)
U sredini prostorije izvodi se rasterski strop iz mineralnih vlaknastih ploča 60/60 cm, (uvijek cijeli broj ploča, u oba smjera), a uz obodne zidove puni strop iz gips-kartonskih ploča ("friz").
Uz obodne zidove izvesti urednu rešku širine 5 mm.
Opis rasterskog stropa:
Akustični modularni spušteni stropa dimenzija 600x600x15 od mineralne staklene vune visoke gustoće, klase apsorbcije A.  Apsorbcijske ploče imaju premaz koji osigurava nisku emisiju čestica u zraku, te visoku kvalitetu zraka unutar prostorija. Površina je  otporna na rast gljivica i bakterija, ( ISO 846 A, ISO 846 C ili jednakovrijedno), te čiščenje Hidrogen Peroxid parom (H2O2), koja osvježava i dezinficira površinu. Premaz je bijele boje po NCS-u S 0500-N ili jednakovrijedno, sa 84% refleksije. 
Strop se sastoji od apsorbcijskih ploča sa ravnim A rubom koje se postavljaju na galvaniziranu raster podkonstrukciju, sve u bijeloj boji, gdje kompletan sistem ima težinu od približno  2,5kg/m2. Svaka zasebna ploča je demontažna. Rubovi ploča su takodjer premazani  bojom, dok pozadina ploče na sebi ima stakleni voal. 
</t>
  </si>
  <si>
    <t>- klasa otpornosti na požar: Bfl-s1 prema EN13501-1 odnosno B1 prema HR DIN 4102 ili jednakovrijedno</t>
  </si>
  <si>
    <t>-  emisija VOC prema ISO16000-6 ili jednakovrijedno: ≤ 10 μg/m³ (nakon 28 dana)</t>
  </si>
  <si>
    <t>-  emisija cestica u zraku prema ISO14644-1: ISO klasa 4 ili jednakovrijedno</t>
  </si>
  <si>
    <t xml:space="preserve">-  klasa otpornosti na požar: Bfl-s1 prema EN13501-1 odnosno B1 prema HR DIN 4102 ili jednakovrijedno </t>
  </si>
  <si>
    <t xml:space="preserve">-  vrsta podne obloge EN 649:  homogena ili jednakovrijedno </t>
  </si>
  <si>
    <t>-  debljina EN 428 : 2,0 mm ili jednakovrijedno</t>
  </si>
  <si>
    <t xml:space="preserve">-  debljina trošivog sloja EN 429: 2,0 mm ili jednakovrijedno </t>
  </si>
  <si>
    <t xml:space="preserve">- ukupna masa, EN 430: 2800 g/m2 ili jednakovrijedno </t>
  </si>
  <si>
    <t xml:space="preserve">-  zaostalo utusnuće, EN 433: 0,02mm ili jednakovrijedno </t>
  </si>
  <si>
    <t xml:space="preserve">- toplinski otpor, EN 12667 : 0,01 m²K/W ili jednakovrijedno </t>
  </si>
  <si>
    <t xml:space="preserve">- otpornost na habanje EN 685: 34/43 ili jednakovrijedno </t>
  </si>
  <si>
    <t>Uključivo dobavu i izradu izravnavajućeg sloja na već suhi, očišćeni i predmazom obrađeni estrih. Dopuštene granične vrijednosti neravnina gotove podloge prema DIN 18202 ili jednakovrijedno mjerena na razmaku od 0,1 m - 2 mm, 1m - 4mm, 4m - 10 mm,  10 m - 12 mm, 15 m - 15 mm.</t>
  </si>
  <si>
    <t xml:space="preserve">Na postojeće limene stepenice dobava i postava homogene elastične podne obloge od vinila u trakama širine 200 cm, trajno antistatične . Podna obloga mora imati ekstremnu otpornostna habanje. Podna obloga se cijelom površinom lijepi adekvatnimljepilom prema preporuci proizvodaca. Podloga mora biti glatka, čista, suha I odmašćena. Rubovi traka moraju biti krojeni i pripremljeni za zavarivanje spojeva. Sve spojeve rola zavariti specijalnom elektrodom prema preporuci proizvođača podne obloge. Završna obloga panela mora imati slijedeća  minimalna svojstva:
- klasa otpornosti na požar: Bfl-s1 prema EN13501-1 odnosno B1 prema HR DIN 4102 ili jednakovrijedno 
- emisija VOC prema ISO16000-6: ≤ 10 μg/m³ (nakon 28 dana) ili jednakovrijedno 
- emisija cestica u zraku prema ISO14644-1: ISO klasa 4 ili jednakovrijedno 
- klasa otpornosti na požar: Bfl-s1 prema EN13501-1 odnosno B1 prema HR DIN 4102 ili jednakovrijedno 
- vrsta podne obloge EN 649:  homogena ili jednakovrijedno 
- debljina EN 428 : 2,0 mm ili jednakovrijedno 
- debljina trošivog sloja EN 429: 2,0 mm ili jednakovrijedno 
- širina role : 200 cm
- protukliznost prema BGR 181: R9
- ukupna masa, EN 430: 2800 g/m2 ili jednakovrijedno </t>
  </si>
  <si>
    <t>_otpornost na svjetlo: ≥7
- zaostalo utusnuće, EN 433: 0,02mm ili jednakovrijedno 
- toplinski otpor, EN 12667 : 0,01 m²K/W ili jednakovrijedno 
- otpornost na habanje EN 685: 34/43 ili jednakovrijedno 
- površinska zaštita : PU Sheild (easy care) ili jednakovrijedno 
- iznimna otpornost na kemikalije
- ne podrzava razmnozavanje bakterija
- trajno antistatična
- certifikat: CE, atest vatrootpornosti
- omogucava laku reparaciju u slucaju potrebe
- boja i uzorak po izboru projektanta/voditelja projekta</t>
  </si>
  <si>
    <t xml:space="preserve">Dobava i ugradnja podnog  protuprašnog premaza  u tehničke prostore na 3. katu.
Dobava i ugradnja dvoslojnog podnog premaza na bazi dvokomponentnih epoksidnih smola u vodenoj disperziji, bez otapala i bez mirisa. 
U cijeni je uključena priprema podloge, čišćenje i usisavanje te odvoz na deponiju unutar gradilišta.
Izvedba poda:
- temeljni premaz (PRIMER) radi penetracije u podlogu i bolje prionljivosti, proizvod kao npr. Sikafloor 2540 W + 5% vode ili jednakovrijedno.
- nakon djelomičnog sušenja primera, nanosi se 1 slojni epoksidni tankoslojni premaz. 
Učvršćenje površine, protuprašnost
Klasa gorivosti, klasa B (fl) s1 
Opterećenje: za teška opterećenja.
Uključivo pripremu podloge, dobavu, transport s utovarom i istovarom, pripremu i ugradnju materijala, sav osnovni i pomoćni materijal, rad i pribor, izrada u svemu prema uputi proizvođača materijala.
Obračun po m2 poda.
</t>
  </si>
  <si>
    <t>Opločenje poda pločicama iz granitne keramike, u specijalnom ljepilu, renomiranog proizvođača.
~ pretprostor 3. i 4. kat
Pločice iz granitne keramike, prema HRN EN 14411; grupa Blb; protuklizne R10, polusjajne (satinato); otpornost prema habanju PEI 5, upijanje vode Ib ili jednakovrijedno.
Odgovarajuća masa za izravnanje debljine do 1,00 cm. 
Položeno u propisano specijalno ljepilo po uputstvu proizvođača, na cementni estrih i masu za izravnanje.
Fugirano specijalnom masom u boji po izboru projektanta/voditelja projekta, minimalna širina fuga.
Vrsta, veličina i boja pločica, kao i način postavljanja po izboru projektanta/voditelj projekta.
Uključivo dobavu, pripremu i ugradnju svega materijala sa svim utovarima, istovarima, prenosima i prijevozima, pravilno izrezivanje i kitanje oko otvora, prodora, uglova i sl, sva potrebna kitanja, brtvljenja i sl, te sve ostalo potrebno za kompletnu izvedbu do potpune gotovosti. 
Obračun po m2  izvedenog opločenja, bez obzira na veličinu prostorija.</t>
  </si>
  <si>
    <t>Opločenje podova keramičkim pločicama, u specijalnom ljepilu. Retificirane (laserski rezane) pločice čistih jednolikih boja renomiranog proizvođača. 
Glazirane pločice, prema HRN EN 14411, grupa BIa, protuklizne R10 A+B,  otpornost prema habanju PEI 4 ili jednakovrijedno.
Položeno u specijalno elastično vodonepropusno ljepilo prema uputi proizvođača keramike.
Odgovarajuća masa za izravnanje debljine do 1,00 cm. 
Fugirano specijalnom vodonepropusnom masom u boji po izboru.
Postavljanje reška na rešku sa sljubnicama  najmanje moguće širine.
Uključivo pripasivanje podnog sifona (dobava obračunata posebno), pravilno izrezivanje i kitanje oko otvora, prodora, uglova i sl, sva potrebna kitanja, brtvljenja i sl, te sve ostalo potrebno za kompletnu izvedbu do potpune gotovosti.
Vrsta, dimenzija i boja pločica po izboru projektanta/voditelja projekta.
Pločice čine komplet sa zidnim opločenjem.
Uključivo dobavu, pripremu i ugradnju svega materijala.
Obračun po m2 stvarno izvedenog opločenja, bez obzira na veličinu prostorija.</t>
  </si>
  <si>
    <t>Opločenje porobetonskih i GK zidova zidnim keramičkim pločicama, lijepljenjem.
Retificirane (laserski rezane) keramičke pločice, čistih jednolikih boja renomiranog proizvođača. 
Glazirane pločice, prema HRN EN 14411, grupa BIa ili jednakovrijedno.
Položeno u specijalno vodonepropusno ljepilo, na novo ožbukani zid ili GK zid.
Fugirano specijalnom vodonepropusnom masom u boji po izboru, fuge minimalne veličine obzirom na vrstu zida.
Uključivo dobava i ugradba plastičnih križića između pločica na unutarnjoj strani brida, svi fazonski elementi (kutni, završni, rubni, uokolo dovratnika, uokolo sanitarnih elemenata i sl.), pravilno izrezivanje i kitanje oko kada, ventila, slavina i dr. da se izbjegne zacurivanje, te kitanje spoja s podnim pločicama (reška visine cca 5 mm, zabrtvljena trajnoelastičnim kitom). Nakon izvršenog rada očistiti cijelu površinu.
Svi slobodni rubovi završeni tipskim profilima.
Vrsta, dimenzija i boja pločica po izboru projektanta/voditelja projekta
Uključivo dobavu, pripremu i ugradnju svega materijala, rad na visi do 3,00 m.
Obračun po m2 stvarno izvedenog opločenja, bez obzira na veličinu prostorija i visinu opločenja
~ pločice, kombinacije velikih formata vel. ≥30/60/1,0 cm</t>
  </si>
  <si>
    <t>Opločenje  unutarnjih stubišta pločicama iz granitne keramike, u specijalnom ljepilu. 
Pločice iz granitne keramike, prema HRN EN 14411; grupa BIb; protuklizne R10, polusjajne (satinato); otpornost prema habanju PEI 5, fazonski komadi za gazišta s protuklizno profiliranim rubom ili jednakovrijedno.
Odgovarajuća masa za izravnanje debljine do 1,50 cm
Pločice gazišta položene u propisano specijalno ljepilo, po uputi proizvođača, na zaglađenu betonsku površinu i masu za  izravnanje, u "kadicu" od lima napravljenom specijalno za nagazne plohe koje se učvršćuje u čeličnu konstrukciju stubišta.
Pločice čela lijepe se na osb ploče učvršćene u čeličnu konstrukciju stubišta.
Fugirano specijalnom masom u boji po izboru projektanta/voditelj projekta.
Vrsta, dimenzije i boja pločica, kao i način postavljanja po izboru projektanta/voditelja projekta.
Uključeno dobavu, pripremu i ugradnju svega materijala.
Obračun po m1 izvedenog fazonskog opločenja; m2 podnog opločenja.</t>
  </si>
  <si>
    <t>Priprema i bojanje zidova specijalnom perivom bojom za prostore s visokim higijenskim zahtjevima i visokom otpornošću na habanje.
Boja mora biti neškodljiva za okoliš, visoko otporna na trljanje, pranje vrućom vodom i parom, detergentima i medicinskim dezinfekcijskim sredstvima, dobre otpornosti na habanje i s niskim sadržajem lako hlapivih organskih tvari, te jednostavna za nanošenje. Otpornost na mokru abraziju (razred 1 prema HRN EN 13300 ili jednakovrijedno)
Dolazi u satiniranoj izvedbi na stijene radnih medicinskih prostora, bolesničke sobe i komunikacijske prostore.
Dolazi na pripremljene i oprašene podloge (gipskarton, žbuku, ytong ili beton).
Impregnacija uređene podloge specijalnim sredstvom prema uputi proizvođača boje.
Bojanje do ujednačenog tona u više boja.
Specijalni završni premaz.
Boje bira projektant/voditelj projekta prema uzorcima izrađenim na zidu.
Rad na visini do 3,00 m.
Uključivo sav osnovni i pomoćni materijal i rad u dobrom zanatu, izrada u svemu prema uputi proizvođača materijala, eventualno potrebne pokretne skele.
Obračun po m2 površine, prema Građevinskim normama.</t>
  </si>
  <si>
    <t>Priprema i bojanje zidova i stropova specijalnom bojom za prostore s visokim higijenskim zahtjevima
HIDROEPOXI LAKBOJA - dvokomponentna vodorazrjediva boja izrađena na osnovi epoksidne smole, 
Boja mora biti neškodljiva za okoliš, visoko otporna na trljanje, pranje vrućom vodom i parom, detergentima i medicinskim dezinfekcijskim sredstvima, dobre otpornosti na habanje i s niskim sadržajem lako hlapivih organskih tvari, te jednostavna za nanošenje. Otpornost na mokru abraziju (razred 1 prema HRN EN 13300 ili jednakovrijedno)
Dolazi u sjajnoj i polusjajnoj izvedbi na stijene medicinskih prostora i bolesničkih soba.
Čišćenje i otprašivanje površine.
Specijalni temeljni premaz - impregnacija u sustavu HIDROEPOXI LAKBOJE ili jednakovrijedno.
U svemu prema uputi proizvođača boje.
Dolazi na pripremljene i otprašene podloge. 
Bojanje do ujednačenog tona, u najmanje 2 premaza.
Boju bira projektant/voditelj projekta.
Rad na visini do 3,00 m.
Uključivo sav osnovni i pomoćni materijal i rad u dobrom zanatu, izrada u svemu prema uputi proizvođača materijala, eventualno potrebne pokretne skele. Obračun po m2 površine, prema Građevinskim normama.</t>
  </si>
  <si>
    <t xml:space="preserve">Gazišta širine 33 cm                                       </t>
  </si>
  <si>
    <t xml:space="preserve">Čela visine 17,23 cm                                                                                </t>
  </si>
  <si>
    <t xml:space="preserve">Podesti                                                                 </t>
  </si>
  <si>
    <t xml:space="preserve">Cik cak sokl visine 10cm  
Sokl odignut od poda cca 5 mm, a reška zapunjena trajnoelastoplastičnim kitom (radi sprečavanja prijenosa zvuka, uključeno u cijenu stavke).                                      </t>
  </si>
  <si>
    <t xml:space="preserve">Gazišta širine 30 cm                                       </t>
  </si>
  <si>
    <t xml:space="preserve">Čela visine 16,09 cm                                                                                </t>
  </si>
  <si>
    <t xml:space="preserve">Cik cak sokl visine 10cm              </t>
  </si>
  <si>
    <t xml:space="preserve">Veličina:  od 2 do 4 m2                                            
                                   </t>
  </si>
  <si>
    <t xml:space="preserve">Veličina:  &gt; 4 m2                                            
                                   </t>
  </si>
  <si>
    <t>Pregrada</t>
  </si>
  <si>
    <t>Vrata 70/205 cm, zaokretna</t>
  </si>
  <si>
    <t>Jednokrilna vel. 40/55</t>
  </si>
  <si>
    <t>Dvokrilna vel 125/210</t>
  </si>
  <si>
    <t>Trokrilna vel 180/210</t>
  </si>
  <si>
    <t>Zidni antibakterijski panel za čiste prostore CRWPAN.Debljina panela: 62 mm. Visina panela: do 4000 mm u jednom komadu. Širina panela: 100, 300, 600, 900, 1200 mm. Vrsta lima: pocinčani čelični lim (debljine - 0.8 mm). Premaz lima: 110 μm. Boja: Antibakterijska, slično kao RAL 9010. Specijalni antibakterijski zaštitni sloj sadrži ione srebra koji kontroliraju i zaustavljaju razvoj bakterija, gljivica i pljesni i na taj način osiguravaju antibakterijska svojstva.Ispuna: mineralna vuna (gustoće 100 kg / m³, debljina 60 mm, klasa A1 negorivosti prema DIN 4102-1 ili jednakovrijedno). Materijal okvira: pocinčan profil sa svim potrebnim pričvršćenjem. Panel je vodootporan. Svi spojevi su silikonizirani netoksičnim fungicidnim antibakterijskim silikonom. Boja silikona: RAL 9010. Površina panela je prekrivena zaštitnim filmom.</t>
  </si>
  <si>
    <t>Jednokrilna puna okretna antibakterijska vrata. Otvaranje: ručno. Materijal krila vrata: aluminij, debljine 1.0 mm. 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 radi održavanja tlaka u prostoru).
Ugradbena dimenzija vrata: 800 х 2200 / 62 mm;
Tip: jednokrilna vrata;
Svjetli otvor: 680 x 2140 mm.
Dodatak za antibakterijska vrata.Specijalni antibakterijski zaštitni sloj sadrži ione srebra koji kontroliraju i zaustavljaju razvoj bakterija, gljivica i pljesni i na taj način osiguravaju antibakterijska svojstva.Premaz lima: 110 μm. Boja krila vrata: slično kao RAL 9010.
Odbojnik za vrata - zidni.
Uključivo brava s ključem</t>
  </si>
  <si>
    <t>Jednokrilna puna okretna antibakterijska vrata. Otvaranje: ručno. Materijal krila vrata: aluminij, debljine 1.0 mmIspuna: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 radi održavanja tlaka u prostoru).
Ugradbena dimenzija vrata: 900 х 2200 / 62 mm;
Tip: jednokrilna vrata;
Svjetli otvor: 780 x 2140 mm.
Dodatak za antibakterijska vrata.Specijalni antibakterijski zaštitni sloj sadrži ione srebra koji kontroliraju i zaustavljaju razvoj bakterija, gljivica i pljesni i na taj način osiguravaju antibakterijska svojstva.Premaz lima: 110 μm. Boja krila vrata: slično kao RAL 9010.
Odbojnik za vrata - zidni.
Uključivo brava s ključem</t>
  </si>
  <si>
    <t>Jednokrilna okretna antibakterijska vrata s prozorom. Otvaranje: ručno. Materijal krila vrata: aluminij, debljine 1.0 mm. 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(radi održavanja tlaka u prostoru).
Ugradbena dimenzija vrata: 900 х 2200 / 62 mm
Tip: jednokrilna vrata
Svjetli otvor: 780 x 2140 mm
Prozor za vrata (dvostruko staklo 6+6 mm)dimenzija: 400x700 / 62 mm.
Dodatak za antibakterijska vrata.Specijalni antibakterijski zaštitni sloj sadrži ione srebra koji kontroliraju i zaustavljaju razvoj bakterija, gljivica i pljesni i na taj način osiguravaju antibakterijska svojstva.Premaz lima: 110 μm. Boja krila vrata: slično kao RAL 9010.
Odbojnik za vrata - zidni.
Uključivo brava s ključem</t>
  </si>
  <si>
    <t>Jednokrilna puna okretna antibakterijska vrataOtvaranje: ručnoMaterijal krila vrata: aluminij, debljine 1.0 mmIspuna: Standardno aluminijsko saće, na zahtjev mineralna vuna (gustoće 100 kg / m³, debljina 60 mm, klasa A1 negorivosti prema DIN 4102-1 ili jednakovrijedno). Boja krila vrata: Antibakterijska SANA66SMA, slično kao RAL 9010. Boja dovratnika: RAL 9010Montaža: ukupna debljina vrata jednaka je debljini zidaKugle i panti za vrata: nehrđajuči čelikSva vrata na podnoj strani imaju automatsku pomičnu gumenu brtvu koja spriječava prestrujavanje zraka ispod vrata ( radi održavanja tlaka u prostoru).
Ugradbena dimenzija vrata: 1000 х 2200 / 62 mm
Tip: jednokrilna vrata
Svjetli otvor: 880 x 2140 mm
Dodatak za antibakterijska vrata.Specijalni antibakterijski zaštitni sloj sadrži ione srebra koji kontroliraju i zaustavljaju razvoj bakterija, gljivica i pljesni i na taj način osiguravaju antibakterijska svojstva. Premaz lima: 110 μm. Boja krila vrata: slično kao RAL 9010
Odbojnik za vrata - zidni.
Uključivo brava s ključem.</t>
  </si>
  <si>
    <t>Jednokrilna puna okretna antibakterijska vrata. Otvaranje: ručno. Materijal krila vrata: aluminij, debljine 1.0 mm. 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(radi održavanja tlaka u prostoru).
Ugradbena dimenzija vrata: 1200 х 2200 / 62 mm
Tip: jednokrilna vrata
Svjetli otvor: 1080 x 2140 mm
Dodatak za antibakterijska vrata.Specijalni antibakterijski zaštitni sloj sadrži ione srebra koji kontroliraju i zaustavljaju razvoj bakterija, gljivica i pljesni i na taj način osiguravaju antibakterijska svojstva.Premaz lima: 110 μm. Boja krila vrata: slično kao RAL 9010
Odbojnik za vrata - zidni.
Uključivo brava s ključem</t>
  </si>
  <si>
    <t>Jednokrilna puna okretna antibakterijska vrata. Otvaranje: ručno. Materijal krila vrata: aluminij, debljine 1.0 mm. 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 radi održavanja tlaka u prostoru).
Ugradbena dimenzija vrata: 1000 х 2200 / 62 mm
Tip: jednokrilna vrata
Svjetli otvor: 880 x 2140 mm
Prozor za vrata (dvostruko staklo 6+6 mm)dimenzija: 400x700 / 62 mm.
Dodatak za antibakterijska vrata.Specijalni antibakterijski zaštitni sloj sadrži ione srebra koji kontroliraju i zaustavljaju razvoj bakterija, gljivica i pljesni i na taj način osiguravaju antibakterijska svojstva. Premaz lima: 110 μm. Boja krila vrata: slično kao RAL 9010
Odbojnik za vrata - zidni.
Uključivo brava s ključem</t>
  </si>
  <si>
    <t>Dvokrilna okretna antibakterijska vrata s prozorom. Otvaranje: automatsko. Materijal krila vrata: aluminij, debljine 1.0 mm. Ispuna: Standardno aluminijsko saće, na zahtjev mineralna vuna (gustoće 100 kg / m³, debljina 60 mm, klasa A1 negorivosti prema DIN 4102-1 ili jednakovrijedno). Boja krila vrata: Antibakterijska, slično kao RAL 9010. Boja dovratnika: RAL 9010. Montaža: ukupna debljina vrata jednaka je debljini zida. Kugle i panti za vrata: nehrđajuči čelik. Sva vrata na podnoj strani imaju automatsku pomičnu gumenu brtvu koja spriječava prestrujavanje zraka ispod vrata ( radi održavanja tlaka u prostoru).
Ugradbena dimenzija vrata: 2300 х 2200 / 62 mm. Tip: dvokrilna simetrična vrata. Svjetli otvor: 2180 x 2140 mm.
Prozor za vrata (dvostruko staklo 6+6 mm)dimenzija: 400x700 / 62 mm.
Mehanizam za automatsko otvaranje / zatvaranje sa senzorima i tipkalima.
Dodatak za antibakterijska vrata.Specijalni antibakterijski zaštitni sloj sadrži ione srebra koji kontroliraju i zaustavljaju razvoj bakterija, gljivica i pljesni i na taj način osiguravaju antibakterijska svojstva. Premaz lima: 110 μm. Boja krila vrata: slično kao RAL 9010</t>
  </si>
  <si>
    <t>Automatska jednokrilna antibakterijska klizna vrata s prozorom. Otvaranje: automatski klizni sustav. Materijal krila vrata: aluminij, debljine 1.0 mm. Ispuna: Standardno aluminijsko saće, na zahtjev mineralna vuna (gustoće 100 kg / m³, debljina 60 mm, klasa A1 negorivosti prema DIN 4102-1 ili jednakovrijedno). Boja krila vrata: Antibakterijska, slično kao RAL 9010. Boja dovratnika: Eloksirani aluminij. Automatska kontrola: električni pogoni za automatsko otvaranje vrata, upravljačka ploča. Materijal vodilice: nehrđajući čelik. Tipkalo: Bezkontaktni aktivator.
Ugradbena dimenzija vrata: 1200 х 2200 / 62 mm. Tip: jednokrilna, polu staklena vrata. Svjetli otvor: 1120 x 2160 mm.
Dodatak za polu staklena vrata.
Dodatak za antibakterijska vrata.Specijalni antibakterijski zaštitni sloj sadrži ione srebra koji kontroliraju i zaustavljaju razvoj bakterija, gljivica i pljesni i na taj način osiguravaju antibakterijska svojstva. Premaz lima: 110 μm. Boja krila vrata: slično kao RAL 9010.
INTERLOCK - elektronički sistem blokade vrata. Semafori su ugrađeni s obje strane u dovratnik vrata. Komponente za vrata:
* 2 kom. - semafor s crvenom i zelenom lampicom, SOS prekidačem i zvučnom signalizacijom (alarm)
* 1 kom. - elektromagnetska blokada
* 1 kom. - senzor za status vrata
ZA POVEZIVANJE NA POSTOJEĆI BMS SUSTAV. POVEZIVANJE JE OBVEZA INVESTITORA.</t>
  </si>
  <si>
    <t>Stropni antibakterijski paneli za čiste prostore
Tip: prohodni 
Debljina panela: 62 mm
Dužina panela: 2.400 mm
Širina panela: 1.200 mm
Vrsta lima: pocinčani čelični lim (debljine - 0.8 mm)
Premaz lima: 110 μm
Boja: Antibakterijska,, slično kao RAL 9010. Specijalni antibakterijski zaštitni sloj sadrži ione srebra koji kontroliraju i zaustavljaju razvoj bakterija, gljivica i pljesni i na taj način osiguravaju antibakterijska svojstva.Ispuna: mineralna vuna (gustoće 100 kg / m³, debljina 60/80 mm, klasa A1 negorivosti prema DIN 4102-1 ili jednakovrijedno)
Materijal okvira: pocinčan profil sa svim potrebnim pričvršćenjem
Opterećenje: 200 kg/m² (za prohodni panel 62 mm)Panel je vodootporan. Svi spojevi su silikonizirani netoksičnim fungicidnim antibakterijskim silikonom. 
Boja silikona: RAL 9010
Uključeni su elementi ovjesa zajedno sa svim potrebnim priborom.
U cijenu uključeni izrezi za distributere zraka i rasvjetu (približna dimenzija 60x60 cm, 44 komada).</t>
  </si>
  <si>
    <t>Pragovi na vratima - metalni kutni profili na spojevima različitih vrsta podova različitih razina. Čelični inox, kutni profil L-30/30/3 mm učvršćen na krajevima u dovratnik, a u sredini sidren u bet.podlogu poda. Sidro iz plosnog profila, učvršćeno na prag u sredini raspona i ubetonirano u betonsku podlogu poda. Uključivo, dobava priprema i ugradnja, sav pomoćni i pričvrsni materijal. Obračun po m' ugrađenog praga.</t>
  </si>
  <si>
    <t>Štitnici izloženih uglova stijena iz pvc-a.
Namjenski tipski proizvod za zdravstvene ustanove. PVC u boji. PVC antibakterijski tvornički obrađen (spriječavanje rasta bakterija do 99%), klasa požarne otpornosti B s2d0.
Fleksibilni profili 60/60 mm, visine130 cm, za zaštitu kutova od 70 do 135°.
Učvršćenje u stijenu prema uputi proizvođača profila (samoljepivi sistemi).
Boje prema izboru projektanta/korisnika/voditelja projekta.
Uključivo: dobavu, pripremu i ugradnju materijala,sav pomoćni i pričvrsni materijal. Obračun po komadu ugrađenog štitnika.</t>
  </si>
  <si>
    <t>Dobava i postava unutarnjih roleta (sjenila).
Stavka se sastoji iz:
- role s namotanim termo-screen platnom, navojna pocinčana čelična cijev Ø50mm
- čelične konzole dimenzija 86x95mm, prašno bojane u RAL 9016 (bijela).
- utežnog ukrasnog profila bijele boje 15x35mm.
Rolete se postavljaju u prostorije s unutarnje strane prozora, ovješene na spušteni strop ili pričvršćene na zid iznad prozora.
Maksimalna širina pojedine rolete je 360 cm, visina je u ovisnosti o maksimalnoj površini platna
Karakteristike termoscreen platna*
Termoscreen platno požarnih karakteristika B1  DIN 4102 ili jednakovrijedno, s anibakterijskom i antifungicidnom obradom, izrazito UV stabilne, neškodljive za okoliš, pogodne za javne prostore - bolnice.
Uključivo izradu radioničkih montažnih crteža, dobavu, pripremu i ugradnju materijala, sve potrebne pokretne skele i podeste za rad, utežni profil                                         
Obračun po m2 kompletno ugrađenih, funkcionalnih roleta sa svim pripadajućim komponentama (uključivo i 3. i 4. kat).</t>
  </si>
  <si>
    <t>Dobava i postava zavjesa za tuš kade/kade s odgovarajućom vodilicom, priborom za fiksiranje i ovjes (u kupaonicama pacijenata).
Namjenske zavjese za bolničke sanitarne prostore od visokokvalitetnih sintetičkih vlakana s patentiranim antibakterijskim i fungicidnim aktivnim sastojkom. Integrirana trajna i pouzdana zaštita protiv kontaminacija i plijesni, aktivni antimikrobni učinak. Klasa protupožarne otpornosti: B1, DIN 4102, UL94 Razred V0 (samo-gašenje) ili jednakovrijedno. 
Tkanina vodoodbojnan anitstatička, otporna na mrlje, trljanje, koja se ne hvata za tijelo, dermatološki ispitana.
Jednostavno održavanje, ispriranje vodom i spužvom, pranje u perilici  prema uputama proizvođača.
Vodilice iz specijalnih staklenom vunom ojačanih plastičnih profila profila, površinski zaštićenih aluminijem. 
Uključivo vodilice i pribor za ovjes.
Uključivo izmjera na lokaciji za svaku pojedinu kupaonicu, dobava, priprema i ugradnja, sav osnovni, pomoćni, pričvrsni i brtveni materijal.
Obračun po kom kompletno ugrađene, funkcionalne zavjese.</t>
  </si>
  <si>
    <t>Izrada, doprema na gradilište, ugradba i pripasivanje višedjelne sekcijske stijene  (oznaka P2 u nacrtima). Postavlja se između dnevnog boravka i škole.
Stijena je uzdužnog oblika, ukupne dimenzije cca 500/290 cm (ukupna je konstruktivna visina do cca 350 cm). Postavlja se u visini od poda do stropa. Sastoji se od  jednog fiksnog polja (cca 125/290 cm) i 4 posmična polja. Polja kližu na jednu stranu, ručno. Nošenje stijene je stropno, bez podnog profila. Metalna nosiva potkonstrukcija (uključivo) za učvršćenje stavke, skrivena unutar spuštenog  stropa. Termoizolacijski materijal u okviru aluminjske potkonstrukcije obložen panelima s obje strane. Završnica panela su MDF ploče. Zvučna izolacija stijene min 47 dB.
Boju i uzorak prema odabiru projektanta/korisnika/voditelja projekta.
Uključivo izmjera na lokaciji, dobava, priprema i ugradnja, sav osnovni, pomoćni, pričvrsni i brtveni materijal.
Obračun po kompletnoj izvedbi, do potpune gotovosti i pune funkcionalnosti.</t>
  </si>
  <si>
    <r>
      <t>Izrada, doprema na gradilište, ugradba i pripasivanje višedjelne sekcijske stijene  (oznaka P3 u nacrtima). Postavlja se između igraonice i dnevnog boravka.
Stijena je uzdužnog oblika, ukupne dimenzije cca 500/290 cm (ukupna je konstruktivna visina do cca 350 cm). Postavlja se u visini od poda do stropa. Sastoji se od  jednog fiksnog polja (cca 125/290 cm) i 4 posmična polja. Polja kližu na jednu stranu, ručno. Nošenje stijene je stropno, bez podnog profila. Metalna nosiva potkonstrukcija (uključivo) za učvršćenje stavke, skrivena unutar spuštenog  stropa. Termoizolacijski materijal u okviru aluminjske potkonstrukcije obložen panelima s obje strane. Završnica panela su MDF ploče. Zvučna izolacija stijene min 47 dB</t>
    </r>
    <r>
      <rPr>
        <sz val="9"/>
        <color rgb="FFFF0000"/>
        <rFont val="Arial"/>
        <family val="2"/>
        <charset val="238"/>
      </rPr>
      <t xml:space="preserve">.
</t>
    </r>
    <r>
      <rPr>
        <sz val="9"/>
        <color rgb="FF000000"/>
        <rFont val="Arial"/>
        <family val="2"/>
        <charset val="238"/>
      </rPr>
      <t>Boju i uzorak prema odabiru projektanta/korisnika/voditelja projekta.
Uključivo izmjera na lokaciji, dobava, priprema i ugradnja, sav osnovni, pomoćni, pričvrsni i brtveni materijal.
Obračun po kompletnoj izvedbi, do potpune gotovosti i pune funkcionalnosti.</t>
    </r>
  </si>
  <si>
    <t>Protupožarni zid koji se sastoji od protupožarnog panela do visine 3,2 m te protupožnarnog knaufa od visine 3,2 m pa do deke (cca 1 m). Debljina PP panela: 82 mm. Debljina PP knaufa: 110 mm. Visina PP panela: 3200 mm u jednom komadu. Visina PP Knaufa: od PP panela pa do deke (cca 1 m). Širina PP panela: 100, 300, 600, 900, 1200 mm. Vrsta lima PP panela: pocinčani čelični lim (debljine - 0.8 mm). Premaz lima PP Panela: 110 μm. Boja PP Panela: Antibakterijska, slično kao RAL 9010. Specijalni antibakterijski zaštitni sloj sadrži ione srebra koji kontroliraju i zaustavljaju razvoj bakterija, gljivica i pljesni i na taj način osiguravaju antibakterijska svojstva.Ispuna: mineralna vuna (gustoće 100 kg / m³, debljina 80 mm, klasa A1 negorivosti prema DIN 4102-1 ili jednakovrijedno) Materijal okvira PP Panela: okvir izrađen od protupožarnog materijala THERMAX SF 750 ili jednakovrijedno. Boja silikona: RAL 9010.Površina panela je prekrivena zaštitnim filmom. EI 60 min.</t>
  </si>
  <si>
    <t>Dobava, isporuka, ugradnja, spajanje i označavanje modularne adresabilne mikroprocesorske centrale za dojavu požara slijedećih karakteristika:
- potpuno redundantan sustav prema HRN VDE DIN 0833 (2 glavna procesora, 2 glavne sabirnice, 2 upravljačka sklopa za svaku petlju i dr.) ili jednakovrijedno 
- potpuno redundantni sustav kako bi sustav bio potpuno u funkciji u slučaju kvara na centrali prema EN54 i HRN DIN 0833 ili jednakovrijedno  za centrale s više od 512 elemenata odnosno za upravljanje sa više sektora gašenja
- sustav radi kontinuiranu provjeru rada centrale, u slučaju problema resetira unutarnje procese, a prema potrebi može isključiti procese koji nisu nužni za siguran rad sustava
- spajanje od 2 do minimalno 16 adresabilnih petlji
- minimalna memorija za  10000 događaja, proširivo do 65000 pomoću SD kartice
- ugrađen printer za ispis svih događaja
- ugrađeno LAN sučelje 10/100 TX Mbps za konfiguriranje i daljinsko parametriranje te nadzor sustava putem TCP/IP protokola
- umrežavanje centrala putem RS485, LAN mreže ili optike
- povezivanje sa centralnom nadzornom aplikacijom putem MODBUS protokola</t>
  </si>
  <si>
    <t>- ugrađen upravljački panel s prikazom poruka na hrvatskom jeziku
- alfanumerički zaslon s prikazom minimalno 6 redova po 40 znakova
- mogućnost ugradnje 2 akumulatorske baterije kapaciteta minimalno 44Ah u kućište centrale
- metalno kućište sa sigurnosnom bravicom protiv neovlaštenog otvaranja
- radna temperatura minimalno -5°C do +50°C
- sukladno HRN EN54-2, HRN EN54-4, HRN EN12094-1
tip kao Schrack Seconet Integral IP MX, B5-SCUA-CP ili jednakovrijedno.</t>
  </si>
  <si>
    <t>Dobava, isporuka, ugradnja i označavanje adresabilnog automatskog  optičko kanalnog javljača požara sljedećih karakteristika:
- ugradnja u ventilacijske kanale, dimenzije od 15 cm do 1m ili promjera 20 cm do 1 m
- brzina strujanja zraka 1 do 20 m/s
- duljina cijevi od minimalno 140 mm do 345 mm
- podešavanje osjetljivosti u skladu s normom EN54-27 ili jednakovrijedno 
- napredni algoritam obrade požarnih veličina za otpornost na ometajuće pojave i brzo prepoznavanje stvarnog požara
- ugrađen alarmni izlaz za dodatnu indikaciju alarma koji je potpuno programabilan
- ugrađen izolator petlje
- ugrađen LED indikator za vidljivost 360°
- minimalno IP54
- radna temperatura minimalno -25°C do +60°C
- sukladno  HRN EN54-17 ili jednakovrijedno 
tip kao Schrack Seconet LKM593X+LKM SET ili jednakovrijedno.</t>
  </si>
  <si>
    <t>Dobava, isporuka, ugradnja i označavanje adresabilnog automatskog  multisenzorskog optičko-termičkog javljača požara s ugrađenim detektorom ugljičnog monoksida (CO) sljedećih karakteristika:
- mogućnost rada kao optički, termički, ili razne kombinacije 
- ugrađen senzor plina CO, osjetljivost minimalno od 20 do 320 ppm
- podešavanje osjetljivosti u skladu s normom EN54 ili jednakovrijedno 
- napredni algoritam obrade požarnih veličina za otpornost na ometajuće pojave i brzo prepoznavanje stvarnog požara
- ugrađen alarmni izlaz za dodatnu indikaciju alarma koji je potpuno programibilan
- ugrađen izolator petlje
- ugrađen LED indikator za vidljivost 360°
- minimalno IP40
- radna temperatura minimalno -20°C do +50°C
- programiran kao optičko termički sa CO detektorom
- sukladno HRN EN54-5, HRN EN54-7, HRN EN54-17 ili jednakovrijedno 
tip kao Schrack Seconet CMD533X ili jednakovrijedno.</t>
  </si>
  <si>
    <t>Dobava, isporuka, ugradnja i označavanje adresabilnog automatskog  multisenzorskog optičko-termičkog javljača požara sljedećih karakteristika:
- mogućnost rada kao optičko-termički, ili samo kao optički ili termički javljač 
- podešavanje osjetljivosti u skladu s normom HRN EN54 ili jednakovrijedno 
- napredni algoritam obrade požarnih veličina za otpornost na ometajuće pojave i brzo prepoznavanje stvarnog požara
- ugrađen alarmni izlaz za dodatnu indikaciju alarma koji je potpuno programabilan
- ugrađen izolator petlje
- ugrađen LED indikator za vidljivost 360°
- minimalno IP44
- programiran kao optički javljač
- radna temperatura minimalno -25°C do +60°C
- sukladno HRN EN54-5, HRN EN54-7, HRN EN54-17 ili jednakovrijedno
tip kao Schrack Seconet MTD533X ili jednakovrijedno.</t>
  </si>
  <si>
    <t>Dobava, isporuka, ugradnja, spajanje i označavanje alarmne sirene sa bljeskalicom za unutarnju ugradnju sljedećih karakteristika:
- parametri prema HRN EN54-23 ili jednakovrijedno minimalno 3-15 (visina ugradnje 3m -&gt; područje pokrivanja 15m u promjeru)
- izlazna snaga min. 97 dB
- min. 32 različita tona
- LED bljeskalica, bijele boje
- stropna montaža
- izrađena od  vatrootporne plastike crvene boje
- minimalno IP 65
- radna temperatura minimalno -10°C do +55°C
- sukladno HRN EN54-3, HRN EN54-23
tip kao Schrack Seconet SBW ESCA 3000RWS ili jednakovrijedno.</t>
  </si>
  <si>
    <t>-stojeće jednoručne poniklane mješalice za umivaonik s pomičnim kromiranim čepom ispusta, dva gibljiva armirana crijeva Ø1/2" za priključak vode, komplet s kutnim ventilima DN15 na dovodu vode</t>
  </si>
  <si>
    <t>-stojeće poniklane mješalice za umivaonik s pomičnim kromiranim čepom ispusta, dva gibljiva armirana crijeva Ø1/2" za priključak vode, komplet s kutnim ventilima DN15 na dovodu vode</t>
  </si>
  <si>
    <t xml:space="preserve"> -IC (infracrvenog) senzorskog uređaja za aktiviranje ispiranja pisoara, protuvandalska izvedba sa štednjom vode, kutnim ventilom DN15, pokrovna ploča CrNi</t>
  </si>
  <si>
    <t>-ležeće kade vel. cca 180x80 cm s izljevno/preljevnom garniturom s kromiranim čepom s poteznom sajlom i sifonom sa zaokretnim odvodnim koljenom d50/40, kapaciteta odvoda 1,0 l/s (obzidavanje kade nije uključeno u stavku)</t>
  </si>
  <si>
    <t>-konzolni keramički izlivnik, odignut od poda min. 6 cm s demontažnim sjedalom i poklopcem</t>
  </si>
  <si>
    <t>-zidnog panela s rezervoarom, termostatskom mješalicom, uređajem za dezinfekciju, tuš nastavkom na panelu, armiranim crijevom i mlaznicom,  komplet s integriranim  ventilima priključka vode 3/4"</t>
  </si>
  <si>
    <t>-ugradne tuš kade vel. cca 90x90 cm s izljevom i sifonom sa zaokretnim odvodnim koljenom d50/40, kapaciteta odvoda 0,5 l/s (obzidavanje kade nije uključeno u stavku)</t>
  </si>
  <si>
    <t>-zidne jednoručne poniklane mješalice za tuš s vodilicom, armiranim crijevom i tuš mlaznicom</t>
  </si>
  <si>
    <t xml:space="preserve">Ličenje vidljivih cijevi instalacija tipa hidrantska mreža u prostoru stubišta i sl. koje se ne oblažu knaufom temeljnim premazom i završnim slojem laka u dva sloja. Visina rada do 4 m. Boja po izboru projektant/voditelj projekta. Obračun po m'.  </t>
  </si>
  <si>
    <t xml:space="preserve">Ličenje unutarnje čelične ograde zapadnog i središnjeg stubišta temeljnim premazom i završnim slojem laka u dva sloja. Boja po izboru projektant/voditelj projekta. Obračun po m'.  </t>
  </si>
  <si>
    <t xml:space="preserve">Alarmno zvono za sprinkler stanicu s atestom VdS i hrvatskim atestom
kao proizvod:"MINIMAX" ili jednakovrijedno. </t>
  </si>
  <si>
    <t>Sprinkler ventilska stanica "mokra" DN100, sa sprinkler ventilom, EV zasunom DN100, NP16, s el. indikacijom otvorenosti, svom pripadajućom armaturom, tampon bocom, manometrima i tlačnom sklopkom.</t>
  </si>
  <si>
    <t xml:space="preserve">Ispust u kanalizaciju s  ljevkom, plastičnom cijevi NO 40x1000, s dvije practico konzole s tiplima i vijcima
kao proizvod:"MINIMAX" ili jednakovrijedno. </t>
  </si>
  <si>
    <t>Leptir ventil, s  mikrosklopkom za kontrolu otvorenosti,  i nosačem mikrosklopke, s VdS  ili FM atestom i hrvatskim atestom , kao Minimax DN100 ili jednakovrijedno.</t>
  </si>
  <si>
    <t>Cijevi, čelična, crna, šavna prema EN 10220/10255 ili jednakovrijedno, ispitana 50 bar,  sa uključenim svim fitinzima, spojkama, redukcijama, prirubnicama i ostalim spojnim materijalom slijedećih dimenzija: DN100 (114,3 x 3,2 mm).</t>
  </si>
  <si>
    <t>Izrada natpisnih ploča ili naljepnica    "SPRINKLER VENTILSKA STANICA", pločica sa brojem za oznaku ventila, strelica (naljepnica) s oznakom smjera strujanja na cjevovodima u sprinkler stanici, zidnih uputa plastificiranih, za kompletnu protupožarnu sprinkler instalaciju, zidnih uputa za "MOKRU"sprinkler instalaciju i MOKRI sprinkler ventil PLASTIFICIRANE, knjiga uputa za rukovanje i održavanje sprinkler instalacije.</t>
  </si>
  <si>
    <t>Dobava termostata, raspon temperatura od -30C do +30C, tip A2000 ili jednakovrijedno.</t>
  </si>
  <si>
    <t>Dobava detektora vode, tip kao Menvier 1450 + sonda 1450/S ili jednakovrijedno.</t>
  </si>
  <si>
    <t>Dobava i montaža kabla JB-Y(St)Y 1x2x0,8mm2 ili jednakovrijedno.</t>
  </si>
  <si>
    <t>Dobava i montaža kabla JB-Y(St)Y 2x2x0,8mm2 ili jednakovrijedno.</t>
  </si>
  <si>
    <t>Dobava i montaža kabela (sa izvođenjem završnih stopica) PPOO 4x6m2.</t>
  </si>
  <si>
    <t>Dobava i montaža kabela PP-Y 3x1,5mm.</t>
  </si>
  <si>
    <t>Montaža i spajanje opreme (stavke 1,2,3,4,5,6,7; zatim spajanje glavne i jockey pumpe, kontrolora otvorenosti i tlačnih sklopki). Pripremno završni radovi s ispitivanjem, mjerenjem otpora Izolacije, otpora petlje (efikasnost zaštite) i isporukom protokola s rezultatima mjerenja. Inicijalno puštanje u rad sa podešavanjem tlačnih sklopki, te provjeru funkcionalnosti svih elemenata sustava. Atest funkcionalnosti. Obuka korisnika, te primopredaja sustava.</t>
  </si>
  <si>
    <t>Toplinska izolacija cijevi DN100 duljine 12m, s minimalno 5cm mineralne vune i aluminijskim opšavom.</t>
  </si>
  <si>
    <t>Dobava ormara za grijanje cijevi, jedan termostat.</t>
  </si>
  <si>
    <t>Dobava grijaćeg kabela - samoregulirajući FSR10, za cijev DN100 duljine 12m, sa 2 m hladnim krajem.</t>
  </si>
  <si>
    <t>Cijevi, čelična, crna, šavna prema EN 10220/10255 ili jednakovrijedno, ispitana 50 bar,  sa uključenim svim fitinzima, spojkama, redukcijama, prirubnicama i ostalim spojnim materijalom slijedećih dimenzija:</t>
  </si>
  <si>
    <t>Kontrolor protoka DN80, s VdS ili FM te hrvatskim certifikatom.</t>
  </si>
  <si>
    <t>Nepovratna klapna  NP16, utorna, s VdS ili FM te hrvatskim certifikatom.
DN80</t>
  </si>
  <si>
    <t>EV-zasun ili leptir ventil,  NP16, s  mikrosklopkom za kontrolu otvorenosti  i nosačem mikrosklopke, s VdS ili FM te hrvatskim atestom.
DN80</t>
  </si>
  <si>
    <t>Ključ za sprinkler mlaznice tip 21 (GEDORA) ili jednakovrijedno.
Dimenzije NO15</t>
  </si>
  <si>
    <t>Škare za učvršćenje fleksibilne cijevi za konstrukciju spuštenog stropa dužine do 1300 mm.</t>
  </si>
  <si>
    <t>Fleksibilno crijevo 1" inox armirano, za spoj visećih mlaznica u spuštenom stropu, dimenzije 1"-1/2", dužine L=1000 mm, s VdS ili UL ili LPCB atestom ili jednakovrijedno.</t>
  </si>
  <si>
    <t>Sprinkler mlaznica, K-80, viseća, fast response, kromirana, 1/2" x 68°C , kao MINIMAX ili jednakovrijedno, s VdS i hrvatskim atestom  + rezervne mlaznice.</t>
  </si>
  <si>
    <t>Sprinkler mlaznica, K-80, FLAT stojeća, fast response, mesing, 1/2" x 68°C , kao MINIMAX ili jednakovrijedno, s VdS i hrvatskim atestom  + rezervne mlaznice</t>
  </si>
  <si>
    <t xml:space="preserve">Sprinkler elektro pumpa  GRUNDFOS tip:                               NKF 50-200; N=11 kW ili jednakovrijedno                                                                  s VdS atestom i hrvatskim atestom </t>
  </si>
  <si>
    <t>EV-zasun NP 10, prirubnički ili utor,  s  mikrosklopkom za kontrolu otvorenosti,  i nosačem mikrosklopke, s VdS atestom i hrvatskim atestom , kao Minimax sljedećih dimenzija DN100 ili jednakovrijedno.</t>
  </si>
  <si>
    <t xml:space="preserve">Ispitivanje funkcionalnosti instalacije bez aktiviranja sprinkler mlaznica, uključujući i dobivanje atesta funkcionalnosti od ovlaštene ustanove. Primopredaja i puštanje u rad. Obuka zaduženih osoba za rukovanje i održavanje sprinkler instalacije. Stavka uključuje materijal za brtvljenje navojnih cijevnih spojeva (teflonska traka ili kudelja i laneno ulje) i temeljnu i završnu boju (RAL 3000) uključujući, čišćenje i ličenje crnog cjevovoda. </t>
  </si>
  <si>
    <t>Dobava i montaža Kauflex cijevi fi12 ili jednakovrijedno.</t>
  </si>
  <si>
    <t>Dobava i montaža metalne kabelske police s poklopcem i montažnim i spojnim priborom PK-100.</t>
  </si>
  <si>
    <t>Dobava i montaža prespojnih kutija 10x10, u kompletu sa dvije uvodnice PG16.</t>
  </si>
  <si>
    <t>Dobava i montaža uvodnice M40.</t>
  </si>
  <si>
    <t>FeZn traka (uključujući nosač br.9, spojeve FeZn trake međusobno i metalnim masama i premoštenje prirubničkih spojeva FeZn 20x3 trakom ili podložnim pločicama).</t>
  </si>
  <si>
    <t>Rozeta, ukrasna, kromirana,  dvodjelna (kao proizvod Minimax ili jednakovrijedno), podesiva prema spuštenom stropu za viseću mlaznicu.
Dimenzije 1/2"</t>
  </si>
  <si>
    <t>Priključak za ispiranje cjevovoda (kuglasti ventil 2" + čep 2" ).</t>
  </si>
  <si>
    <t>Bypass kontrolora protoka i sklopa katnog ventila sa ventilom za probu kontrolora protoka.
DN80</t>
  </si>
  <si>
    <t>Kruškasti stremen za konzoliranje cjevovoda, kao MINIMAX ili jednakovrijedno, s VdS i hrvatskim atestom, komplet s pocinčanom šipkom, i čeličnim tiplom, za cijevi slijedećeg nazivnog promjera:</t>
  </si>
  <si>
    <t>MPC profilna konzola 38/40, d=480mm kao Mupro ili jednakovrijedno, u kompletu sa cijevnom obujmicom, vijcima M10, podloškama M10 i čeličnim tiplima M10,  za cijevi slijedećeg nazivnog promjera:</t>
  </si>
  <si>
    <t>Tlačna proba 15 bar kroz 24 sata: (dvije sprinkler mreže). Ispiranje cijevne mreže. Punjenje "mokre" cijevne mreže vodom. Inicijalno ispitivanje cijevne mreže , na  ispitnom ventilu. Primopredaja i puštanje u rad. Stavka uključuje i materijal za brtvljenje navojnih cijevnih spojeva (PERMA BOND ili jednakovrijedno za sprinkler mlaznice, teflonska traka ili kudelja i laneno ulje) te temeljnu i zavšnu boju (RAL 3000) uključujući, čišćenje i ličenje crnog cjevovoda.</t>
  </si>
  <si>
    <t>Atest o sanitarnoj ispravnosti vode za ljudsku upotrebu izdano od ovlaštene ustanove. Prema Zakonu o vodi za ljudsku potrošnju i Pravilniku o parametrima sukladnosti i metodama analize vode za ljudsku potrošnju, Zavod za javno zdravstvo propisuje vrste i opseg analiza, te broj potrebnih uzoraka vode za ljudsku potrošnju u svrhu ispitivanja njezine zdravstvene ispravnosti, a prije izdavanja uporabne dozvole. Procjena uzimanja uzoraka. Ispitivanje unutarnje hidrantske mreže i hidranata na funkcionalnost, te izdavanje uvjerenja od ovlaštene ustanove. Izrada Pravilnika o radu i održavanju stanice za dizanje tlaka hidrantske mreže. Izrada Pravilnika o radu i održavanju stanice za dizanje tlaka sanitarne mreže. Izrada Elaborata protupožarnog brtvljenja. Geodetska snimka instalacija vodovoda i odvodnje nakon montaže i tlačne probe, prije zatrpavanja rovova, sa oznakama karakterističnih točaka, te izrada elaborata.</t>
  </si>
  <si>
    <t>-stojeće jednoručne poniklane mješalice s tuš nastavkom, dva gibljiva armirana crijeva Ø1/2" za priključak vode, komplet s kutnim ventilima DN15 na dovodu vode</t>
  </si>
  <si>
    <t>MPC profilna konzola 38/40, d=480mm kao Mupro, u kompletu sa cijevnom obujmicom, vijcima M10, podloškama M10 i čeličnim tiplima M10,  za cijevi slijedećeg nazivnog promjera: NO100.</t>
  </si>
  <si>
    <t>Nabava, doprema i montaža EURO limenog hidrantskog ormarića minimalne veličine od 700x780x250cm za ugradbu na/u zid ili na stalke. Čelični ormarić crvene boje se sastoji od metalnog kučišta s postavljenim vratima s prednje strane s otvorima za bočno napajanje. Predviđaju se vratašca sa limenim vratima i bravicom. U ormariću smješten je bubanj s kočnicom i priključnim rotirajućim crijevom za mrežu DN 25 EN 694 ili jednakovrijedno krute dužine 30m, kutni ventil kutni Ms 1" sa stabilnom spojnicom i okretnim nastavkom te univerzalnom mlaznicom s ručkom i priključak na hidrantski nastavak i ekvivalentom mlaznice Φ8mm. Hidrantske ormariće označiti prema HRN ISO 6309 ili jednakovrijedno. Vratašca su sa staklenim vratima i bravicom i označeni prema HRN ISO 6309 ili jednakovrijedno.
EURO Hidrantski ormarić 700x780x250cm</t>
  </si>
  <si>
    <t>Dobava, prijenos i montaža uređaja za povišenje tlaka, s dvije paralelno spojene crpke tipa CRIE 10-6 ili jednakovrijedno montirane na zajednički okvir, ulaznim i izlaznim kolektorom (sve od nehrđajućeg čelika), armaturom, ormarićem za upravljanje GRUNDFOS CONTROL MPC s ugrađenim mikroprocesorom, kontroliranom jedinicom CU351 ili jednakovrijedno s LCD zaslonom, mogućnošću automatske kaskadne kontrole crpki, frekventnom regulacijom, automatskom samokontrolom crpki te funkcijama zaštite i monitoringa crpki. Hidro stanica može raditi u režimu konstantnog i proporcionalnog tlaka. Postrojenje je kompletno opremljeno za protupožarni rad sa sklopkama u služaju nužde, signalizacijom smetnje i signalizacijom rada (po crpki).
Ugrađene crpke su vertikalne, in-line crpke s patronskim mehaničkim brtvama, frekventno reguliranim motorima klase energetske efikasnosti IE3, kompletno izrađene iz nehrđajućeg čelika AISI 316 i AISI 304 te ugrađenom termičkom zaštitom. Minimalni indeks efikasnosti: MEI≥0,7.
Sa hidrostanicom isporučiti i membranski spremnik kapaciteta 8lit, PN10 bar te senzor tlaka kao zaštitu od rada na suho.
Qmax=2,5 l/s
Hulaz=6,20 bar
Hradno=6,68 bar</t>
  </si>
  <si>
    <t xml:space="preserve">Izvođenje protupožarnog brtvljenja prodora hidrantskih i sprinkler cjevovoda na mjestima prolaska cijevnog razvoda između dva požarna sektora. Požarno brtvljenje je potrebno izvesti protupožarnom prevlakom Promastop, (ili drugog proizvođača istih tehničkih karakteristika) u klasi otpornosti protiv požara 90 minuta (EI 90), na način da se ispuni prostor između cjevovoda i rubnih dijelova proboja (rupe). Također je potrebno požarnim premazom premazati cijevi po duljini od 500mm (izmjereno od površine zapreke) požarnim premazom, debljine suhog sloja veće od 1mm). U cijenu uključiti sav potreban rad i materijal. </t>
  </si>
  <si>
    <t>Hladna tlačna proba kompletne hidrantske mreže (prema uputama proizvođača cijevi).  Tlačna proba se izvodi u prisustvu nadzornog inženjera, a o provedenom postupku se sastavlja zapisnik. Ispiranje kompletne instalacije sa vodom iz  vodovoda. U stavku uključiti cijenu potrošene vode.</t>
  </si>
  <si>
    <t>18.25.1.</t>
  </si>
  <si>
    <t>18.25.2.</t>
  </si>
  <si>
    <t>18.25.3.</t>
  </si>
  <si>
    <t>18.25.4.</t>
  </si>
  <si>
    <t>18.25.5.</t>
  </si>
  <si>
    <t>18.25.6.</t>
  </si>
  <si>
    <t>18.25.7.</t>
  </si>
  <si>
    <t>18.27.1.</t>
  </si>
  <si>
    <t>18.27.2.</t>
  </si>
  <si>
    <t>18.27.3.</t>
  </si>
  <si>
    <t>18.28.1.</t>
  </si>
  <si>
    <t>18.28.2.</t>
  </si>
  <si>
    <t>18.28.3.</t>
  </si>
  <si>
    <t>18.28.4.</t>
  </si>
  <si>
    <t>18.28.5.</t>
  </si>
  <si>
    <t>18.28.6.</t>
  </si>
  <si>
    <t>18.28.7.</t>
  </si>
  <si>
    <t xml:space="preserve">Hladna tlačna proba kompletne mreže (prema uputama proizvođača cijevi). Tlačna proba se izvodi u prisustvu nadzornog inženjera, a o provedenom postupku se sastavlja zapisnik. Ispiranje kompletne vodovodne instalacije sa vodom iz  vodovoda. U stavku uključiti cijenu potrošene vode. Dezinfekcija vodovodne instalacije nakon svih ispitivanja i zapisnički konstatirano od strane nadzornog inženjera da je kompletna instalacija spremna za puštanje u rad. Dezinfekciju cijevovoda izvesti u svemu prema uputama nadležnog Zavoda za zaštitu zdravlja. </t>
  </si>
  <si>
    <t>18.36.1.</t>
  </si>
  <si>
    <t>18.36.2.</t>
  </si>
  <si>
    <t>18.36.3.</t>
  </si>
  <si>
    <t>18.38.1.</t>
  </si>
  <si>
    <t>18.38.2.</t>
  </si>
  <si>
    <t>18.38.3.</t>
  </si>
  <si>
    <t>18.38.4.</t>
  </si>
  <si>
    <t>18.39.1.</t>
  </si>
  <si>
    <t>18.39.2.</t>
  </si>
  <si>
    <t>18.39.3.</t>
  </si>
  <si>
    <t>18.39.4.</t>
  </si>
  <si>
    <r>
      <t>Dobava i montaža podnog INOX industrijskog slivnika EG 200 koji se sastoji iz podnog slivnika kao proizvod ACO INOX EG 200 prema EN 1253 ili jednakovrijedno, sa zaporom za miris (sifonom), prirubnicom za uklještenje hidroizolacije, promjera tijela 157 mm i horizontalnim odvodom DN 100, dosjeda za rešetku 200x200mm, pokrovne mrežaste rešetke, košarice za skupljanje krupnog odpada sve izrađeno iz nehrđajućeg čelika AISI 304</t>
    </r>
    <r>
      <rPr>
        <b/>
        <sz val="9"/>
        <rFont val="Arial"/>
        <family val="2"/>
        <charset val="238"/>
      </rPr>
      <t xml:space="preserve"> </t>
    </r>
    <r>
      <rPr>
        <sz val="9"/>
        <rFont val="Arial"/>
        <family val="2"/>
        <charset val="238"/>
      </rPr>
      <t xml:space="preserve">te gumenog brtvenog prstena. </t>
    </r>
  </si>
  <si>
    <t xml:space="preserve">Dobava, prijenos i montaža dozračnika tipa „STUDOR“ ili jednakovrijedno kao završetak pojedinih vertikalnih odvodnica.
DN50 </t>
  </si>
  <si>
    <r>
      <t>Nabava, doprema i montaža  protupožarnih obujmica EI90</t>
    </r>
    <r>
      <rPr>
        <b/>
        <sz val="9"/>
        <rFont val="Arial"/>
        <family val="2"/>
        <charset val="238"/>
      </rPr>
      <t xml:space="preserve"> </t>
    </r>
    <r>
      <rPr>
        <sz val="9"/>
        <rFont val="Arial"/>
        <family val="2"/>
        <charset val="238"/>
      </rPr>
      <t xml:space="preserve"> prema HRN EN 13501-2 ili jednakovrijedno kao protupožarni brtveni element za gorive plastične cijevi koje prolaze kroz granice požarnih zona veće od 0,01 m2, odnosno sprečavanje širenja plamena i dima u ostale požarne sektore.
Brtvljene vršiti masom atestiranom na vatrootpornost od 90 minuta, a prema važećim normama i općom dozvolom građevnog nadzora.
Obračun se vrši po kompletu montiranih i pričvršćenih protupožarnih obujmica na prodore cijevi kroz požarne zone. Montaža na zid (sa svake strane) - komplet od dvije obujmice. Montaža na strop (na donjoj strani ploče) - komplet od jedne obujmice). U stavku uračunati sav potrebni pribor i spojni materijal. Sve kao Geberit RS90 Plus EN ili jednakovrijedno.</t>
    </r>
  </si>
  <si>
    <r>
      <t>Nabava, doprema i montaža  protupožarnih obujmica EI90</t>
    </r>
    <r>
      <rPr>
        <b/>
        <sz val="9"/>
        <rFont val="Arial"/>
        <family val="2"/>
        <charset val="238"/>
      </rPr>
      <t xml:space="preserve"> </t>
    </r>
    <r>
      <rPr>
        <sz val="9"/>
        <rFont val="Arial"/>
        <family val="2"/>
        <charset val="238"/>
      </rPr>
      <t xml:space="preserve"> prema HRN EN 13501-2 ili jednakovrijedno kao protupožarni brtveni element za gorive plastične cijevi koje prolaze kroz granice požarnih zona veće od 0,01 m2, odnosno sprečavanje širenja plamena i dima u ostale požarne sektore.
Brtvljene vršiti masom atestiranom na vatrootpornost od 90 minuta, a prema važećim normama i općom dozvolom građevnog nadzora. Obračun se vrši po kompletu montiranih i pričvršćenih protupožarnih obujmica na prodore cijevi kroz požarne zone. Montaža na zid (sa svake strane) - komplet od dvije obujmice. Montaža na strop (na donjoj strani ploče) - komplet od jedne obujmice). U stavku uračunati sav potrebni pribor i spojni materijal. Sve kao Geberit RS90 Plus EN ili jednakovrijedno.</t>
    </r>
  </si>
  <si>
    <t>18.48.1.</t>
  </si>
  <si>
    <t>18.48.2.</t>
  </si>
  <si>
    <t>18.48.3.</t>
  </si>
  <si>
    <t>18.48.4.</t>
  </si>
  <si>
    <t>18.52.1.</t>
  </si>
  <si>
    <t>18.52.2.</t>
  </si>
  <si>
    <t>18.53.1.</t>
  </si>
  <si>
    <t>18.53.2.</t>
  </si>
  <si>
    <t>18.53.3.</t>
  </si>
  <si>
    <t>18.53.4.</t>
  </si>
  <si>
    <t>18.57.1.</t>
  </si>
  <si>
    <t>18.57.2.</t>
  </si>
  <si>
    <t>18.57.3.</t>
  </si>
  <si>
    <t>18.59.1.</t>
  </si>
  <si>
    <t>18.59.2.</t>
  </si>
  <si>
    <t>18.59.3.</t>
  </si>
  <si>
    <t>18.59.4.</t>
  </si>
  <si>
    <t>-montažnog instalacijskog elementa za nadžbukne armature tuš kade  dim 90x90. Instalacijski element predviđen za ugradnju neposredno između konstrukcije suhomontažnih pregradnih zidova (kao Knauf)  na razmaku 50 cm, komplet s  pločom za armaturne priključke ½" s uključenom zvučnom izolacijom, dva podžbukna ravna ventila i svim potrebnim pričvrsnim priborom</t>
  </si>
  <si>
    <t>-stojeće jednoručne poniklane mješalice s produženom ručicom za umivaonik za invalide, dva gibljiva armirana crijeva Ø1/2" za priključak vode, komplet s kutnim ventilima DN15 na dovodu vode</t>
  </si>
  <si>
    <t>-zidnog nagibnog ogledala za invalide vel. cca 60x50</t>
  </si>
  <si>
    <t>-montažnog instalacijskog elementa za trokadero. Instalacijski element samonosiv za ugradnju u suhomontažnu zidnu ili predzidnu konstrukciju obloženu gipskartonskim pločama, komplet s  odvodnim koljenom d110 mm i sifonskom brtvom, pločom s armaturnim priključcima ½" s uključenom zvučnom izolacijom, vijcima za učvršćenje keramike i svim potrebnim pričvrsnim priborom i spojnim materijalom</t>
  </si>
  <si>
    <t>-keramičkog trokadera dim. cca 60x60 cm, s zaštitnom rešetkom, poniklanim sifonom s ispustom d110 mm</t>
  </si>
  <si>
    <t>-montažnog instalacijskog elementa za blatex. Instalacijski element samonosiv za ugradnju u suhomontažnu zidnu ili predzidnu konstrukciju obloženu gipskartonskim pločama, komplet s  odvodnim koljenom d110 mm i sifonskom brtvom, pločom s armaturnim priključcima 3/4" s uključenom zvučnom izolacijom, vijcima za učvršćenje keramike i svim potrebnim pričvrsnim priborom i spojnim materijalom</t>
  </si>
  <si>
    <t>-dva gibljiva armirana crijeva Ø3/4" za priključak vode, komplet s kutnim ventilima DN20 na dovodu vode</t>
  </si>
  <si>
    <t>-montažnog instalacijskog elementa za bolnički umivaonik sa stojećom mješalicom, visine ugradnje 112 cm. Instalacijski element samonosiv za ugradnju u suhomontažnu zidnu ili predzidnu konstrukciju obloženu gipskartonskim pločama, komplet s priključnom odvodnom cijevi i skrivenim ugradbenim sifonom d40/50 mm, pločom s armaturnim priključcima ½" s uključenom zvučnom izolacijom, MeplaFix ili jednakovrijedno adapterima, vijcima za učvršćenje keramike i svim potrebnim pričvrsnim priborom i spojnim materijalom</t>
  </si>
  <si>
    <t>-keramičkog invalidskog (bolničkog) umivaonika vel. cca 60x45 cm (kao Paracelsus ili Rehab ili jednakovrijedno) s priključkom na odvod d50 mm</t>
  </si>
  <si>
    <t>-montažnog instalacijskog elementa za WC školjku visine ugradnje 112 cm  s niskošumnim ugradbenim vodokotlićem i štednom dvokoličinskom (6/9 lit) plastičnom tipkom za čeono aktiviranje ispiranja. Instalacijski element samonosiv za ugradnju u suhomontažnu zidnu ili predzidnu konstrukciju obloženu gipskartonskim pločama, komplet s integriranim kutnim ventilom priključka vode ½", niskošumnim uljevnim ventilom (≤20dB/3bar), odvodnim koljenom d90/110 mm sa zvučno izoliranom ubujmicom, spojnim komadom za WC školjku s brtvenim manžetama i setom zvučne izolacije, vijcima za učvršćenje keramike i svim potrebnim priborom za ugradnju prema uputama proizvođača</t>
  </si>
  <si>
    <t>-konzolne keramičke WC školjke za 6/9 lit ispiranje, odignute od poda min. 6 cm s demontažnim sjedalom i poklopcem</t>
  </si>
  <si>
    <t>-tuš kanalice za centralnu ugradnju dužine 800 mm, izrađenu iz polipropilena, DN50 kuglasti priključak odvoda, pokrov mat brušeni inox, dva završna profila, visina ugradnje minimalno 110 mm, protok 0,8 l/s. Uključivo zvučno izolirane nožice, dva završna profila, sifonski umetak i sav montažni materijal</t>
  </si>
  <si>
    <t>SPRINKLER INSTALACIJE UKUPNO</t>
  </si>
  <si>
    <t>Izrada projekta izvedenog stanja prema definiranim specifikacijama u dokumentaciji za nadmetanje.</t>
  </si>
  <si>
    <t>Dobava, prijenos i montaža kompletnog umivaonika, oblika i boje po izboru projektanta/voditelja projekta, koji se sastoji od:</t>
  </si>
  <si>
    <t>Dobava, prijenos i montaža kompletnog WC-a, oblika i boje po izboru projektanta/voditelja projekta, koji se sastoji od:</t>
  </si>
  <si>
    <t>Dobava, prijenos i montaža kompletnog pisoara, oblika i boje po izboru projektanta/voditelja projekta, koji se sastoji od:</t>
  </si>
  <si>
    <t>Dobava, prijenos i montaža kompletne kupaonske kade i izlivnika, oblika i boje po izboru projektanta/voditelja projekta, koja se sastoji od:</t>
  </si>
  <si>
    <t>Dobava, prijenos i montaža kompletne tuš kade u kupaonicama, oblika i boje po izboru projektanta/voditelja projekta, koji se sastoji od:</t>
  </si>
  <si>
    <t>Dobava, prijenos i montaža kompletnog invalidskog umivaonika u kupaonicama za osobe s posebnim potrebama, oblika i boje po izboru projektanta/voditelja projekta, koji se sastoji od:</t>
  </si>
  <si>
    <t>Dobava, prijenos i montaža kompletnog WC-a u kupaonicana za osobe s posebnim potrebama,  oblika i boje po izboru projektanta/voditelja projekta, koji se sastoji od:</t>
  </si>
  <si>
    <t>Dobava, prijenos i montaža kompletne tuš kade, u kupaonicana za osobe s posebnim potrebama,  oblika i boje po izboru projektanta/voditelja projekta, koji se sastoji od:</t>
  </si>
  <si>
    <t>Dobava, prijenos i montaža trokadera (izlivnik), po izboru projektanta/voditelja projekta, koji se sastoji od:</t>
  </si>
  <si>
    <t>Dobava, prijenos i montaža blatexa, po izboru projektanta/voditelja projekta, koji se sastoji od:</t>
  </si>
  <si>
    <t>Dobava, prijenos i montaža kirurškog korita, po izboru projektanta/voditelja projekta, koji se sastoji od:
-montažnog instalacijskog elementa za korito. Instalacijski element samonosiv za ugradnju u suhomontažnu zidnu ili predzidnu konstrukciju obloženu gipskartonskim pločama, komplet s  odvodnim koljenom d50 mm i sifonskom brtvom, pločom s armaturnim priključcima ½" s uključenom zvučnom izolacijom, vijcima za učvršćenje keramike i svim potrebnim pričvrsnim priborom i spojnim materijalom
-stojeće jednoručne poniklane mješalice s tuš nastavkom, dva gibljiva armirana crijeva Ø1/2" za priključak vode, komplet s kutnim ventilima DN15 na dovodu vode.
Obračun po kompletu.</t>
  </si>
  <si>
    <t>-konzolne keramičke WC školjke I klase, min dužine 65cm, postavljene na visinu min 46cm</t>
  </si>
  <si>
    <t xml:space="preserve">Nabava, doprema i montaža čeličnih pocinčanih cijevi za instalacije unutarnje hidrantske mreže. Cijevi se montiraju pod stropom. Stavka obuhvaća sve potrebne spojnice, redukcije, fitinge, prijelazne komade na druge cijevi i potrebni ovjesni materijal. Cijevi se za zidove učvršćuju limenim obujmicama ili konzolama, a za stropove limenim obujmicama. Stavka obuhvaća i označavanje trase instalacije tlocrtno i visinski. Cijevi se izoliraju ovisno o mjestu ugradnje sa Dekorodal trakom ili jednakovrijedno u podu ili filcom u zidnom usjeku. </t>
  </si>
  <si>
    <t>Dobava, prijenos i montaža uređaja za povišenje tlaka, s dvije paralelno spojene crpke tipa CRIE 10-6 ili jednakovrijedno montirane na zajednički okvir, ulaznim i izlaznim kolektorom (sve od nehrđajućeg čelika), armaturom, ormarićem za upravljanje GRUNDFOS CONTROL MPC ili jednakovrijedno sa ugrađenom mikroprocesorom kontroliranom jedinicom CU351 s LCD zaslonom, mogućnošću automatske kaskadne kontrole crpki, frekventnom regulacijom, automatskom samokontrolom crpki te funkcijama zaštite i monitoringa crpki. Hidro stanica može raditi u režimu konstantnog i proporcionalnog tlaka. Postrojenje je kompletno opremljeno za protupožarni rad sa sklopkama u služaju nužde, signalizaci-jom smetnje i signalizacijom rada (po crpki). 
Ugrađene crpke su vertikalne, in-line crpke s patronskim mehaničkim brtvama, frekventno reguliranim motorima klase energetske efikasnosti IE3, kompletno izrađene iz nehrđajućeg čelika AISI 316 i AISI 304 te ugrađenom termičkom zaštitom. Minimalni indeks efikasnosti: MEI≥0,7.
Sa hidrostanicom isporučiti i membranski spremnik kapaciteta 8lit, PN10bar i senzor tlaka kao zaštitu od rada na suho.
Qmax=2,74 l/s
Hulaz=6,20 bar
Hradno=6,52 bar</t>
  </si>
  <si>
    <t>14.1</t>
  </si>
  <si>
    <t>14.2.</t>
  </si>
  <si>
    <t>14.3.</t>
  </si>
  <si>
    <t>14.4.</t>
  </si>
  <si>
    <t>14.5.</t>
  </si>
  <si>
    <t>14.6.</t>
  </si>
  <si>
    <t>14.7.</t>
  </si>
  <si>
    <t>14.8.</t>
  </si>
  <si>
    <t>14.9.</t>
  </si>
  <si>
    <t>14.10.</t>
  </si>
  <si>
    <t>14.11.</t>
  </si>
  <si>
    <t>14.12.</t>
  </si>
  <si>
    <t>14.13.</t>
  </si>
  <si>
    <t>14.14.</t>
  </si>
  <si>
    <t>14.15</t>
  </si>
  <si>
    <t>14.14.1.</t>
  </si>
  <si>
    <t>14.14.2.</t>
  </si>
  <si>
    <t>14.16.</t>
  </si>
  <si>
    <t>14.14.3.</t>
  </si>
  <si>
    <t>14.14.4.</t>
  </si>
  <si>
    <t>14.15.1.</t>
  </si>
  <si>
    <t>14.15.2.</t>
  </si>
  <si>
    <t>19</t>
  </si>
  <si>
    <t>Tip kao ArTu K, ABB ili jednakovrijedno</t>
  </si>
  <si>
    <t>Dobava, montaža i spajanje samostojećeg razdjelnika za kompenzaciju jalove energije R-Q.
Dimenzije razdjelnika:600x2000x400 mm šxvxd.
Predviđa se automatski uređaj za kompenzaciju jalove energije snage 100 kVAr za povišeni napon baterija (440/480V, uz omjer 15%&lt;Gh/Sn&lt;25%) sa stupnjevitom regulacijom (3x25kVAr + 2x12.5kVAr) i kompletnom pripadnom automatikom.
Uređaj za kompenzaciju jalove energije komplet sa svom pripadnom automatikom (upravljanjem), ispitivanjem, puštanjem u rad, te svim potrebnim do potpunog funkcioniranja stavke tip kao APCQ, ABB ili jednakovrijedno.</t>
  </si>
  <si>
    <t>Tip kao ArTu L, ABB ili jednakovrijedno</t>
  </si>
  <si>
    <t>Tip kao Mistral 41W, ABB ili jednakovrijedno</t>
  </si>
  <si>
    <t>Dobava i ugradnja UPS uređaja snage 10kVA/9kW tip kao POWERTRONIX MIZAR MZ10 ili jednakovrijedno.
Tehničke karakteristike:
Nominalna autonomija do 10 minuta.
Snaga: 10kVA/9kW
Ulazni napon: jednofazno, 220/230/240 ili trofazno,  380/400/415  + N, +/- 20%
Izlazni napon: jednofazno, 220/230/240 ili trofazno, 380/400/415  + N
Sučelje za daljinski isklop u nuždi
Dimenzije uređaja: 910x390x900 mm (vxšxd), 70kg
Uključiti sve spajajuće dijelove, upute za rukovanje, te hrvatske certifikate o sigurnosti u radu i RF sigurnosti. Stavka se obračunava po kompletu.</t>
  </si>
  <si>
    <t>Izrada tablica kodova svjetiljki. Ispitivanje instalacije i uređaja sigurnosne i protupanične rasvjete, puštanje u rad, educiranje korisnika.</t>
  </si>
  <si>
    <t>Dobava, montaža i spajanje opreme vezane uz rasvjetu. Svi prekidači i tipakala komplet sa ugradnom kutijom, te svim materijalom i radom do pune funkcionalnosti. Sve prekidači i tipkala unutar zone bolničkog odjela obavezno u ANTIBACTERIAL izvedbi (priložiti certifikat za navedeno).</t>
  </si>
  <si>
    <t>Dobava, montaža i spajanje utičnica, instalacijskog materijala i pribora, te izrada izvoda i priključaka uz sav potreban pribor i materijal. NAPOMENA: Sve utičnice moraju imati natpisnu pločicu za oznaku strujnog kruga / linka. Sve utičnice komplet sa ugradnom kutijom, te svim materijalom i radom do pune funkcionalnosti. Sve utičnice unutar zone bolničkog odjela obavezno u ANTIBACTERIAL izvedbi (priložiti certifikat za navedeno).</t>
  </si>
  <si>
    <t>Montaža i spajanje šuko utičnica i informatičkih priključnica RJ45 S/FTP cat.6 u natkrevetne jedinice oznake NJ1
2-struka šuko utičnica, bijele boje (M) - 1 kom
2-struka šuko utičnica, zelene boje (DA) - 1 kom
utičnica za 3xRJ45 S/FTP cat. 6 - 1 kom</t>
  </si>
  <si>
    <t>Dobava, montaža i ugradnja u pod podnih kutija, te ostalog popratnog pribora tip kao OBO Bettermann ili jednakovrijedno. Podne kutije moraju biti opremljene svim potrebnim spojnim i montažnim priborom neophodnim za potpuno funkcioniranje stavke. Sve utičnice moraju imati natpisnu pločicu za oznaku strujnog kruga / linka. Točan tip i dispoziciju potvrđuje projektant interijera.</t>
  </si>
  <si>
    <t>Dobava i montaža kabelskih trasa (kabelskih kanala) tip kao OBO BETTERMANN ili jednakovrijedn sa pripadajućim konzolama, ovjesnim priborom, spojnicama (za lučna i horizontalna skretanja te za međusobno spajanje polica) i opremom za učvršćenje na nosač kanala.</t>
  </si>
  <si>
    <t>Sustav za odimljavanje predviđa otvaranje jedne kupole/prozora za odimljavanje u stubištu, direktno otvaranje prema van elektromotorima. Centrala povezuje sve komponente odimljavanja i osigurava autonomiju 72h (integrirane vlastite baterije). Kompletan sustav tip kao GEZE ili jednakovrijedno. Prije dobave opreme provjeriti kod isporučioca kupole/prozora sve izvedbene detalje vezane za funkciju automatskog otvaranja. Točan tip motora uskladiti sa proizvođačem /isporučiocem prozora.
1)Centrala za odimljavanje tip k GEZE E 260 N 2/1 UP, VdS, 2,0A, napajanje centrale 230V, izlaz za komponente 24V, osigurana autonomija 72h, osigurati beznaponski kontakt sa sustava za dojavu požara za automatsku aktivaciju - 1 kom
2)Elektromotor sa vretenom za direktno otvaranje GEZE E250 E / hod 500, 24V DC, 0,8 A, EV1 - 1 kom
3)Konzola za prihvat elektromotora E250  019032 - 1 kom
4)Ručni javljač / tipkalo GEZE FT- 4, 24V DC, VdS, RAL 2011 orange, za LED prikaz stanja i sa tipkom za reset sustava - 2 kom
5)Dobava i polaganje kabela E30 3x1,5 - 50 m</t>
  </si>
  <si>
    <t>Tip kao DN-19 42-U-SW Digitus Uniqe ili jednakovrijedno</t>
  </si>
  <si>
    <t>Dobava, montaža i spajanje RTV stanice sastavljene iz slijedećih elemenata:
Bazna stanica STC 816 - 1 kom
Modul TWIN COFDM - COFDM DIGITAL HDMT 1290 ili jednakovrijedno - 4 kom
Modul TWIN DVB-S2 - COFDM DIGITAL HDTV 1000 T ili jednakovrijedno - 4 kom
Modul UKV HRM 325 GSS GRUNDIG ili jednakovrijedno - 1 kom
Prenaponska zaštita - 1 kom
Kučište stanice - 1 kom
Nespecificirani sitni materijal i pribor - 1 kompl.
Prograiranje i konfiguriranje stanice i aktiviranje programa po zahtjevu investitora.Stavka se aktivira po posebnom zahtjevu investitora i potvrdi nadzornog inženjera. ukoliko se novi antenski sustav ne povezuje na postojeći sustav građevine ili se razvod RTV signala ne provodi kroz strukturnu mrežu. Stavka se nudi kao komplet</t>
  </si>
  <si>
    <t>Dobava, polaganje na kabel police  i uvlačenje u instalacijske cijevi koaksijalnog kabela, 75 Ohm-a KOKA 709 Hirschmann ili jednakovrijedno.</t>
  </si>
  <si>
    <t>Instalacijska cijev PNT20</t>
  </si>
  <si>
    <t>Instalacijska cijev PNT40</t>
  </si>
  <si>
    <t>Dobava, postava i spajanje Cu vodiča za izjednačenje potencijala 1xP/F 16 između AV i zidne konzole.</t>
  </si>
  <si>
    <t>Dobava i polaganje krovne hvataljke, odn. okruglog profila Al Φ10 mm po krovu zgrade na odgovarajuće nosače (tipizirane gumene kocke), te povezivanje metalnih masa na krovu. Stavka komplet sa nosačima do potupne gotovosti. Komplet tipizirana oprema OBO Bettermann ili jednakovrijedno.</t>
  </si>
  <si>
    <t>Izrada odvoda sustava zaštite od munje.
Vodič Al Φ10 - 10 m
Ukrasni dekorativni pokrovni lim prema naputku projektanta arhitekture. Lim se postavlja isključivo po zahtjevu projektanta arhitekture radi prekrivanja odvoda sustava zaštite od munje - 8 m.</t>
  </si>
  <si>
    <t>Pregled, ispitivanje, mjerenje na cjelokupnoj instalaciji, sustava zaštite od munje. Izdavanje ispitnog protokola,  uporabnog atesta. Izrada i isporuka revizone knjige. Eventualno svođenje otpora u propisne granice.</t>
  </si>
  <si>
    <t>Dobava i polaganje vrućecinačne čelične trake 25x4mm (prsten za uzemljenje) unutar prostorija strojarnice na odgovarajuće nosače na visini +0,5m, a za povezivanje (uzemljenje) metalnih masa unutar prostora. U prostoriji izvesti i sabirnicu za izjednačenje potencijala. Stavka obuhvaća sav rad i materijal do potpune funkcionalnosti.
FeZn 25x4 (prsteni po obodu prostorije, v=+0,5m) - 25 m
Sabirnica za izjednačenje potencijala (OBO Bettermannili jednakovrijedno) - 1 kom</t>
  </si>
  <si>
    <t>Izvedba izjednačenja potencijala u zajedničkim sanitarnim prostorima:
Vodič 1xP/F 6 - 35 m
Vodič 1xP/F 4 - 25 m
Sabirnica za izjednačenje potencijala (OBO Bettermann ili jednakovrijedno) - 1 kom</t>
  </si>
  <si>
    <t>Dobava, montaža i spajanje diesel agregata zvučno izoliran u vlastitom kučištu za vanjsku montažu tip kao FERBO ENERGY, IVECO 150 kVA ili jednakovrijedno.
Tehničke karakteristike:
Autonomija rada: 8 do 10 sati 
Primarna nazivna snaga: 150 kVA 
Max. stand-by nazivna snaga: 165 kVA
Trofazni 400V 
Frekvencija: 50Hz
Model motora: IVECO diesel
Generator: Mecc Alte
Brzina okretaja motora: 1500 o/min
Dimenzije: 3300x 1100 x1650, 2200 kg
Nivo buke:  68 +/- 3 dB(A)  pri  7 – 10 metara, zvučno izolirani na traženu jačinu decibela  
Komplet isporučen sa punim spremnikom goriva, ispitan, te sa atestima za Hrvatsko tržište.
Napomena: Stavka se izvodi po posebnom zahtjevu investitora, a nakon potvrde nadzornog inženjera, vodittelja projekta i tehničke službe održavanja; isključivo ukoliko na postojećem agregatskom razvodu nema rezerve u snazi u traženom iznosu.</t>
  </si>
  <si>
    <t>Dobava, polaganje i montaža parapetnih kanala na radnim mjestima, te ostalog popratnog pribora. U parapetne kanale ugrađuju se pripadne priključnice (za svako radno mjesto). Parapetni kanali (plastični bijele boje) komplet sa svim montažnim i spojnim priborom do potpunog funkcioniranja stavke tip kao OBO Bettermann ili jednakovrijedno. Sve utičnice moraju imati natpisnu pločicu za oznaku strujnog kruga / linka.</t>
  </si>
  <si>
    <t>Kompletiranje dokumentacije i svih potrebnih Izvješća, ispitnih listova i shema izvedenog stanja razvodnih ormara. Izrada zapisnika o ispitivanju, te ishođenje Uvjerenja o ispravnosti sustava za prirodno odimljavanje (komplet za sva tri stubišta). Puštanje u pogon instalacije, predaja garantnih listova i izrada zapisnika o primopredaji. Izrada knjige sustava zaštite od munje. Naputak za korištenje i održavanje ugrađenih sustava i opreme te edukacija korisnika.</t>
  </si>
  <si>
    <t>15.48.1.</t>
  </si>
  <si>
    <t>15.48.2.</t>
  </si>
  <si>
    <t>Označavanje kabela i priključnih modula u komunikacijskim razdjelnicima i na utičnicama. Električna mjerenja i ispitivanje na cjelokupnoj instalaciji strukturnog kabliranja (informatika i telefonija). Izrada certifikata, atesta i pripadne dokumentacije (informatika i telefon) za ugrađenu opremu. Puštanje u rad, programiranje prema unaprijed definiranim zahtjevima korisnika, obuka osoblja, te predaja korisničkih uputa i garantnih listova investitoru.</t>
  </si>
  <si>
    <t>15.50.8.</t>
  </si>
  <si>
    <t>Programiranje sustava, ispitivanje ispravnosti, puštanje u rad, obuka korisnika. Ispitivanje instalacije, podešavanje signala i izdavanje atesta. Stavka uključuje i ostali sitni spojni i montažni materijal i pribor, potreban za potpuno funkcioniranje sistema.</t>
  </si>
  <si>
    <t>Vodič 1xP/F 16</t>
  </si>
  <si>
    <t>Vodič 1xP/F 10</t>
  </si>
  <si>
    <t>Sabirnica za izjednačenje potencijala (OBO Bettermann ili jednakovrijedno)</t>
  </si>
  <si>
    <t>15.66.</t>
  </si>
  <si>
    <t>Usklađivanje detalja izvođenja svih radova. Izrada mape sa pohranom svih ispitnih protokola, nacrta, shema, uvjerenja o ispravnosti sustava, korisničkih uputa, te izjava o sukladnosti i certifikata ugrađene opreme i uređaja. Priprema dokumentacije za tehnički pregled. Priprema uputa za korisnika i edukacija osoblja.</t>
  </si>
  <si>
    <t>Izrada brtvljenja prodora kroz zid i hidroizolaciju zbog uvoda dovodnih kabela na treći kat. U stavku uračunati izradu prodora i postavljane brtvenica. Za isto osigurati certifikate i ateste, a stavku izvoditi u koordinaciji s glavnim izvođačem. Brtvenice moraju biti vodootporne i vatrootporne. Predvidjeti brtvenice tip kao Hauff Technik ili jednakovrijedno za sljedeće prodore.</t>
  </si>
  <si>
    <t>Dobava i ugradnja antivibracionog spoja za cijevi NP16 NO65.</t>
  </si>
  <si>
    <t>Dobava i montaža PPR PN16 cijevi. Stavka obuhvaća sve potrebne spojne elemente kao i sav potreban pričvrsni i ovjesni materijal. 
Kod dopreme cijevi i spojnih komada na gradilište izvođač je obavezan nadzornom inženjeru priložiti dokument, tj. ispitivanje od strane ZAVODA ZA JAVNO ZDRAVSTVO temeljem kojeg se jamči da su cijevi uporabljive za pitku vodu (tj. za ljudsku uporabu) kao i važeću Potvrdu i Izjavu o sukladnosti prema normi HRN EN ISO 15874-2 ili jednakovrijedno izdanu od strane akreditirane kuće u RH. Obračun po m ugrađene cijevi. 
Dimenzije - 32x3,0.</t>
  </si>
  <si>
    <t>Ispiranje cjevovoda prije uključenja pumpi, odzračivanje sistema, čišćenje hvatača nečistoće,  izvršenje hladne tlačne i tople probe sa potrebnim regulacijama i ispitivanjima. Stavka uključuje ponovljeno odzračivanje i čišćenje hvatača za vrijeme i nakon  probnog pogona. Probni rad od 48h sa hidrauličkim balansiranjem sustava. Servisno puštanje dizalice topline/rashladnog agregata u pogon od strane ovlaštenog servisera. Izdavanje garancijskih listova za ugrađenu opremu, izrada uputa za održavanje, te školovanje osoblja za rukovanje instalacijom.</t>
  </si>
  <si>
    <t>16.1.31.1.</t>
  </si>
  <si>
    <t>16.1.31.2.</t>
  </si>
  <si>
    <t>16.1.31.3.</t>
  </si>
  <si>
    <t xml:space="preserve">Mehaničke i toplinske značajke (prema EN 1886 ili jednakovrijedno) Čvrstoča kućišta   D1       </t>
  </si>
  <si>
    <t xml:space="preserve">Tip :   KEK 8-M-DU50P-H ili jednakovrijedno     </t>
  </si>
  <si>
    <t xml:space="preserve">Zrakotijesna izvedba (prema DIN 1946-4 ili jednakovrijedno) S ugrađenim unutarnjim pogonom          </t>
  </si>
  <si>
    <t xml:space="preserve">Vrećasti filtar, izrađen od sintetičkog materijala, u skladu s ISO16890 i EUROVENT 4/5 ili jednakovrijedno          </t>
  </si>
  <si>
    <t xml:space="preserve">Kulise prigušivača izrađene od kamene vune sa svojstvima apsorpcije buke. Materijal kulisa ne upija vlagu i negoriv je prema DIN 4102 ili jednakovrijedno klasa A1 te otporan na habanje. Na kulise su ugrađene usmjerne kalote.          </t>
  </si>
  <si>
    <t xml:space="preserve">Izolacija:   kamena vuna, klasa A1, EN 13501-1 ili jednakovrijedno       </t>
  </si>
  <si>
    <t xml:space="preserve">Tip :   KEK 5-M-LU50S-H ili jednakovrijedno      </t>
  </si>
  <si>
    <t xml:space="preserve">Panelni filtar, izrađen od staklanih vlakana, u skladu s ISO16890 i EUROVENT 4/5 ili jednakovrijedno.          </t>
  </si>
  <si>
    <t xml:space="preserve">Sigurnosne oznake prema ISO 3864-2 ili jednakovrijedno   Kpl   1    </t>
  </si>
  <si>
    <t>Dobava i montaža pravokutnih kanala (dobava/tlak) i fazonskih elemenata, debljina lima prema austrijskom standardu Ö-NORM H 6015-2 ili jednakovrijedno (do 630 Pa), uključivo ovjesni materijal.</t>
  </si>
  <si>
    <t>Toplinska izolacija usisnih ventilacijskih kanala svježeg zraka do klima komore u vanjskom prostoru, sa slojem kamene vune debljine 30 mm, u pločama, jednostrano kaširana ojačanom al. folijom,  uključivo ljepilo, spojne trake i materijal za pričvršćenje izolacije na kanale. Izolacija je negoriva klase A1 prema HRN EN 13501 ili jednakovrijedno.
Kao tip Larock 32 ALS (30mm) ili jednakovrijedno.</t>
  </si>
  <si>
    <t>Dobava i montaža pravokutnih kanala (odsis - sustav KK1) i fazonskih elemenata, debljina lima prema austrijskom standardu Ö-NORM H 6015-2 ili jednakovrijedno (do 630 Pa), uključivo ovjesni materijal.</t>
  </si>
  <si>
    <t>Toplinska izolacija odsisnih ventilacijskih kanala (sustav KK1) slojem kamene vune debljine 30 mm, u pločama, jednostrano kaširana ojačanom al. folijom,  uključivo ljepilo, spojne trake i materijal za pričvršćenje izolacije na kanale. Izolacija je negoriva klase A1 prema HRN EN 13501 ili jednakovrijedno. Izolacija kanala samo u vanjskom prostoru. Kao tip Larock 32 ALS ili jednakovrijedno.</t>
  </si>
  <si>
    <t>Dobava i ugradnja filtera s plenumom za čiste prostorije. Proizvod izrađen od aluminijskih profila i pocinčanog čeličnog lima. Plastificirano u standardnu RAL 9010 boju (ili prema zahtjevu uređenja unutrašnjeg interijera - uskladiti s arhitektom). Zamjenjiv HEPA filter - H14. DOP priključak. Mogućnost kontrole zapunjenosti filtera. Proizvod kao "Klimaoprema" ili jednakovrijedan.
Tip kao: FAC-V
Dimenzije kučišta (BxLxH): 503x503x290mm
Priključak: Ø250
Dimenzije okvira (b1xl1): 519x519mm
Dimenzije filtera: 457x457mm
Debljina: 66
Klasa filtera: HEPA - H14</t>
  </si>
  <si>
    <t>Dobava i ugradnja filtera s plenumom za čiste prostorije. Proizvod izrađen od aluminijskih profila i pocinčanog čeličnog lima. Plastificirano u standardnu RAL 9010 boju (ili prema zahtjevu uređenja unutrašnjeg interijera - uskladiti s arhitektom). Zamjenjiv HEPA filter - H14. DOP priključak. Mogućnost kontrole zapunjenosti filtera. Proizvod kao "Klimaoprema" ili jednakovrijedan.
Tip kao: FAC-V
Dimenzije kučišta (BxLxH): 581x581x450mm
Priključak: Ø250
Dimenzije okvira (b1xl1): 597x597mm
Dimenzije filtera: 535x535mm
Debljina: 66
Klasa filtera: HEPA - H14</t>
  </si>
  <si>
    <t>Dobava i ugradnja regulatora varijabilnog protoka zraka u ventilacijskom sustavu sa dodatnim izvorom energije, Bacnet modulom, kućište izrađeno iz pocinčanog čeličnog lima, lamele iz Al lima. Razina zvučne snage izmjerena u skladu s HRN EN ISO 5135 ili jednakovrijedno. Potrebno udovoljavanje higijenskim zahtjevima prema VDI 6022.
Proizvod kao "Klimaoprema" ili jednakovrijedan.
* U stavku uključiti brzohodni (2,5s) aktuator, tip kao Siemens GDB181.1E/BA ili jednakovrijedno
(aktuator mora biti kompatibilan s odabranim regulatorom diferencijalnog tlaka).</t>
  </si>
  <si>
    <t>Dobava i ugradnja odsisnih ventila za ugradnju na spušteni strop, u sklopu odsisne ventilacije sustava KK1.
Proizvod kao "Klimaoprema" ili jednakovrijedan.</t>
  </si>
  <si>
    <t>Izolacija cijevne armature i cirkulacijskih crpki izolacijom s parnom branom kao proizvod Armaflex AC ili jednakovrijedno nominalne debljine 13 mm u ploči uključivo ljepilo i samoljepiva traka. Za armaturu i crpke slijedećih dimenzija.</t>
  </si>
  <si>
    <t>Dobava i montaža aluminijske fleksibilne cijevi prema DIN 24146 ili jednakovrijedno, negorljiva prema DIN 4102 klase A1 ili jednakovrijedno.
(za spoj na odsisne elemente sustava OV3). Maksimalna duljina fleksibilne cijevi kod spoja na odsisni element je 1 m.</t>
  </si>
  <si>
    <t>Dobava i ugradnja odsisnih ventila za ugradnju na spušteni strop, u sklopu odsisne ventilacije sustava OV3.
Proizvod kao "Klimaoprema" ili jednakovrijedan.</t>
  </si>
  <si>
    <t>Dobava i ugradnja regulatora konstantnog protoka zraka, okrulog poprečnog presjeka, pogonjen automatski (mehanički) bez pomoćne energije. Ugradnja u ventilacijske spiro cijevi sustava OV3. Razina zvučne snage izmjerena u skladu s HRN EN ISO 5135 ili jednakovrijedno. Potrebno udovoljavanje higijenskim zahtjevima prema VDI 6022 ili jednakovrijedno. Proizvod kao "Klimaoprema" ili jednakovrijedno. 
KVR-Ø150</t>
  </si>
  <si>
    <t>Protupožarno brtvljenje prodora strojarskih instalacija na granici požarnih sektora. Protupožarno brtvljenje  izvest će se sredstvima klase vatrootpornosti R90/EI90, atestiranim prema normi HRN EN 1366-3 ili jednakovrijedno. Manje fuge (do 3,0cm) oko metalnih cijevi zatvoriti će se protupožarnim kitom kao tipa «PROMASEAL» ili jednakovrijedno. Za veće otvore koristit će se protupožarni mort, protupožarni jastuci i sistemski čepovi kao tipa «PROMASTOP» ili jednakovrijedno.
Za brtvljenje prodora moraju se koristiti isključivo atestirani materijali, koji posjeduju odgovarajuću potvrdu. Radovi na protupožarnom brtvljenju prodora instalacija moraju biti izvedeni od strane stručnih i osposobljenih osoba, a prema pravilima tehničke prakse i odredbama citirane norme HRN DIN 4102 dio 9 ili jednakovrijedno, a za što je prije tehničkog pregleda objekta potrebno od strane izvođača ovih radova izraditi odgovarajući Elaborat protupožarnog brtvljenja, te izdati odgovarajuću izjavu.
Tip brtvljenja - brtvljenje oko protupožarne zaklopke.</t>
  </si>
  <si>
    <t>Ispitivanja potrebna za tehnički prijem, kao ispitivanje funkcionalnosti, ispitivanje radnog okoliša (mikroklima, osvjetljenost, buka), komunalna buka, ispitivanje učinkovitosti ventilacije, ispitivanje PPZ, ispitivanje stroja s povećanom opasnošću,  prikupljanje sve potrebne atestne dokumentacije ugrađene opreme i materijala, dobivanje potrebnih zapisnika i uvjerenja o ispitivanju. Izrada i montaža identifikacijskih pločica za postrojenja i instalacije. Izrada pismenih uputa za rukovanje i održavanje sustava ventilacije te školovanje osoblja korisnika zaduženog za predmetne instalacije.</t>
  </si>
  <si>
    <t>Programiranje automatike za potpunu funkcionalnost cijelog sustava. Izrada i programiranje grafičkih prikaza, programiranje alarmnih prikaza, trenutnog stanja pojedinog elementa u sustavu, monitoring osnovnih parametara kao što su tlak, temperatura, relativna vlažnost, protok itd., prikaz povijesti rada. Puštanje u rad, izrada funkcionalnih testiranja svih komponenti sustava (OQ test), testiranje komunikacije kao i izrada potrebnih uputa o radu sustava. Obuka osoblja krajnjeg korisnika. Izrada sve potrebene dokumentacije za tehnički pregled.</t>
  </si>
  <si>
    <t>6.3.6.</t>
  </si>
  <si>
    <t>6.6.3.</t>
  </si>
  <si>
    <t>Izvođenje prodora u pregradnim zidovima za vođenje freonske instalacije i odvoda kondenzata. U stavci obuhvatiti sav potreban pribor za izradu otvora, te nepropusno brtvljenje nakon montaže cijevi. Dimenzije prodora f100 mm za freonski razvod, odnosno f50 mm za odvod kondenzata. U stavku je uključena i obrada svih prodora instalacija kroz podove i zidove, nepropusno za prolaz plinovitih medija, negorivim protupožarnim kitom ili mortom.</t>
  </si>
  <si>
    <t>Tvrdo lotanje cijevi rashlada, u stavku uključen sav potrošni materijal (inertni plin (dušik) za ostvarivanje zaštitne atmosfere prilikom lotanja cijevi, srebro kao dodatni materijal za spajanje cijevi, plin i kisik za lotanje cijevi i dr.)</t>
  </si>
  <si>
    <t>Dobava traka i beskonačnih vijaka, u kompletu sa vijcima tiplama i ostalim sitnim potrošnim materijalom, za ovješenje odvoda kondenzata u spuštenom stropu, dužina trase cca 90 metara. Dobava i ugradnja  ovjesnog pribora, za pričvršćenje freonske instalacije prilikom vođenja u spuštenom stropu, u kompletu sa sidrenim vijcima, maticom, podloškom, obujmicama, regulatorom visine, zvučnim izolacijskim elementom, kao proizvod Müpro ili jednakovrijedno.</t>
  </si>
  <si>
    <t>Uređaji su visokoučinkovite izvedbe i EUROVENT certificirani kao proizvod LG ELECTRONICS ili jednakovrijedno slijedećih karakteristika.</t>
  </si>
  <si>
    <t>Dobava i ugradnja  ovjesnog pribora, za pričvršćenje freonske instalacije, u kompletu sa sidrenim vijcima, maticom, podloškom, obujmicama, regulatorom visine, zvučnim izolacijskim elementom, kao proizvod Müpro ili jednakovrijedno.</t>
  </si>
  <si>
    <t>Ispuhivanje cijevnog razvoda tlačna proba sa N2 na 40 bara, vakumiranje razvoda, nadopunjavanjem sistema, puštanjem u pogon. Elektro spajanje vanjskih i unutarnjih jedinica s puštanjem u pogon od ovlaštenog servisera. (elektrokablovi nisu obuhvačeni u stavci).</t>
  </si>
  <si>
    <t>Tvrdo lotanje cijevi rashlada, u stavku uključen potrošni materijal (inertni plin (dušik) za ostvarivanje zaštitne atmosfere prilikom lotanja cijevi, srebro kao dodatni materijal za spajanje cijevi, plin i kisik za lotanje cijevi i dr.).</t>
  </si>
  <si>
    <t>16.4.39.1.</t>
  </si>
  <si>
    <t>16.4.39.2.</t>
  </si>
  <si>
    <t>16.4.39.3.</t>
  </si>
  <si>
    <t>Dobava i ugradnja bojlera PTV s montirana jednim toplovodnim izmjenjivačem i izolacijom. Bojler u stojećoj izvedbi, volumena 1 m3. Priključci s prirubnicama ili navojima prema HRN ili DIN ili jednakovrijedno. Bojler je izrađen od ugljičnog čelika kvalitete RST 37.2.  Antikorozivna zaštita je izvana temeljnim antikorozivnim premazom i iznutra emajlom prema DIN 4753.3 ili jednakovrijedno. Elektrogrijalica se ugrađuje pri dnu bojlera.
Spremnik opremljen s jednom toplovodnom grijalicom  izrađene čeličnih cijevi površine 3,5 m2.
Spremnik je opremljen zaštitnom el anodom (zaštita narinutim elektricitetom).
Spremnik je opremljen električnim grijačem snage Qgr=10 kW</t>
  </si>
  <si>
    <t>16.4.42.</t>
  </si>
  <si>
    <t>16.4.44.1.</t>
  </si>
  <si>
    <t>16.4.44.2.</t>
  </si>
  <si>
    <t>16.4.44.3.</t>
  </si>
  <si>
    <t>Dobava i ugradnja visokoučinkovite elektronske cirkulacijske crpke s ugrađenim frekventnim regulatorom koji omogućava prilagodbu učinka crpke prema stvarnim zahtjevima sustava.  Željeni režim rada možete podesiti na regulacijskoj ploči crpke.
Crpka ima funkciju ograničavanja snage koja ju štiti od preopterećenja.
Regulacijske funkcije:
-proporcionalni tlak
-konstantni tlak
-konstantna ili diferencijalna temperatura
-konstantna krivulja
Proizvod kao: „Grundfos“ ili jednakovrijedno, tip:</t>
  </si>
  <si>
    <t>Dobava i ugradnja crnih čeličnih bešavnih cijevi prema DIN 2440 i DIN 2448 ili jednakovrijedno sljedećih dimenzija:</t>
  </si>
  <si>
    <t>Dobava i montaža PPR PN16 cijevi. Stavka obuhvaća sve potrebne spojne elemente kao i sav potreban pričvrsni i ovjesni materijal. 
Kod dopreme cijevi i spojnih komada na gradilište izvođač je obavezan nadzornom inženjeru priložiti dokument, tj. ispitivanje od strane ZAVODA ZA JAVNO ZDRAVSTVO temeljem kojeg se jamči da su cijevi uporabljive za pitku vodu (tj. za ljudsku uporabu) kao i važeću Potvrdu i Izjavu o sukladnosti prema normi HRN EN ISO 15874-2 ili jednakovrijedno izdanu od strane akreditirane kuće u RH.
Obračun po m ugrađene cijevi.</t>
  </si>
  <si>
    <t>Dobava i montaža ekspanzijske prosude za spremnike potrošne tople vode sa Flowjet ventilom.
Stavka uključuje sav potreban spojni, brtveni i montažni materijal.
proizvod kao: REFLEX tip DT200 ili jednakovrijedno
V=200 l; Pmax=6 bar</t>
  </si>
  <si>
    <t>Ispiranje cjevovoda prije uključenja pumpi, odzračivanje sistema, čišćenje hvatača nečistoće,  izvršenje hladne tlačne i tople probe sa potrebnim regulacijama i ispitivanjima.  Stavka uključuje ponovljeno odzračivanje i čišćenje hvatača za vrijeme i nakon  probnog pogona. Probni rad od 48h sa hidrauličkim balansiranjem sustava. Mjerenje mikroklimatskih uvijeta te izdavanje potrebnih atesta i uvjerenja od strane ovlaštene ustanove. Izdavanje garancijskih listova za ugrađenu opremu, izrada uputa za održavanje, te školovanje osoblja za rukovanje instalacijom. Dobava i ugradnja protupožarne pjene za ispunu prostora prolaska cijevi kroz zid strojarnice u objekt.</t>
  </si>
  <si>
    <t>LG Vanjska jedinica Sirius - tip PC12SQ.UA3 ili jednakovrijedno</t>
  </si>
  <si>
    <t>Proizvod LG Sirius PC12SQ NSJ ili jednakovrijedno</t>
  </si>
  <si>
    <t>16.4.43.1.</t>
  </si>
  <si>
    <t>16.4.43.2.</t>
  </si>
  <si>
    <t>16.4.43.3.</t>
  </si>
  <si>
    <t>16.4.43.4.</t>
  </si>
  <si>
    <t>16.4.43.5.</t>
  </si>
  <si>
    <t>16.4.45.1.</t>
  </si>
  <si>
    <t>16.4.45.2.</t>
  </si>
  <si>
    <t>16.4.45.3.</t>
  </si>
  <si>
    <t>16.4.45.4.</t>
  </si>
  <si>
    <t>16.4.45.5.</t>
  </si>
  <si>
    <t>16.4.50.1.</t>
  </si>
  <si>
    <t>16.4.50.2.</t>
  </si>
  <si>
    <t>16.4.50.3.</t>
  </si>
  <si>
    <t>16.4.50.4.</t>
  </si>
  <si>
    <t>16.4.50.5.</t>
  </si>
  <si>
    <t>16.4.55.3.</t>
  </si>
  <si>
    <t>16.4.56.4.</t>
  </si>
  <si>
    <t>16.4.56.5.</t>
  </si>
  <si>
    <t>16.4.56.6.</t>
  </si>
  <si>
    <t>16.4.56.7.</t>
  </si>
  <si>
    <t>16.4.62.1.</t>
  </si>
  <si>
    <t>16.4.62.2.</t>
  </si>
  <si>
    <t>16.4.67.1.</t>
  </si>
  <si>
    <t>16.4.67.2.</t>
  </si>
  <si>
    <t>16.4.67.3.</t>
  </si>
  <si>
    <t>16.4.67.4.</t>
  </si>
  <si>
    <t>16.4.69.1.</t>
  </si>
  <si>
    <t>16.4.69.2.</t>
  </si>
  <si>
    <t>16.4.68.1.</t>
  </si>
  <si>
    <t>16.4.68.2.</t>
  </si>
  <si>
    <t>16.4.68.3.</t>
  </si>
  <si>
    <t>16.4.68.4.</t>
  </si>
  <si>
    <t>16.4.68.5.</t>
  </si>
  <si>
    <t>16.4.68.6.</t>
  </si>
  <si>
    <t>16.4.68.7.</t>
  </si>
  <si>
    <t>16.4.68.8.</t>
  </si>
  <si>
    <t>16.4.68.9.</t>
  </si>
  <si>
    <t>16.4.68.10.</t>
  </si>
  <si>
    <t>16.4.68.11.</t>
  </si>
  <si>
    <t>16.4.68.12.</t>
  </si>
  <si>
    <t>16.4.68.13.</t>
  </si>
  <si>
    <t>16.4.74.3.</t>
  </si>
  <si>
    <t>16.4.74.4.</t>
  </si>
  <si>
    <t>16.4.75.3.</t>
  </si>
  <si>
    <t>16.4.75.4.</t>
  </si>
  <si>
    <t>16.4.83.</t>
  </si>
  <si>
    <t xml:space="preserve">Izolacija: kamena vuna, klasa A1, EN 13501-1 ili jednakovrijedno Paneli površinska    Vanjska površina plastificirana        </t>
  </si>
  <si>
    <t xml:space="preserve">Mehaničke i toplinske značajke (prema EN 1886 ili jednakovrijedno) Čvrstoča kućišta    D1        </t>
  </si>
  <si>
    <t xml:space="preserve">Izolacija:    kamena vuna, klasa A1, EN 13501-1 ili jednakovrijedno        </t>
  </si>
  <si>
    <t>Tip:    KEK 6-M-DV50P-S ili jednkovrijedno</t>
  </si>
  <si>
    <t xml:space="preserve">Model :    ProkPAKT CPL 8500-12-R-M-DX-S ili jednakovrijedno       </t>
  </si>
  <si>
    <t xml:space="preserve">Ekološki dizajn    Propis EU 1253 ili jednakovrijedno Nestambena ventilacijska jedinica        </t>
  </si>
  <si>
    <t>Tip        4RT7-287mm F7    ili jednakovrijedno</t>
  </si>
  <si>
    <t xml:space="preserve">Tip        TSK95-1400-BY170   ili jednakovrijedno </t>
  </si>
  <si>
    <t xml:space="preserve">EN 13053 A1 / EN 308 ili jednakovrijedno       </t>
  </si>
  <si>
    <t xml:space="preserve">Tip        K3G500-PB33-06 ili jednakovrijendo  </t>
  </si>
  <si>
    <t>Tip        4RT7-287mm F7 ili jednakovrijedno</t>
  </si>
  <si>
    <t>Toplinska izolacija usisnih ventilacijskih kanala svježeg zraka do klima komore u vanjskom prostoru, sa slojem kamene vune debljine 30 mm, u pločama, jednostrano kaširana ojačanom al. folijom,  uključivo ljepilo, spojne trake i materijal za pričvršćenje izolacije na kanale. Izolacija je negoriva klase A1 prema HRN EN 13501 ili jednakovrijedno.</t>
  </si>
  <si>
    <t>Tip Larock 32 ALS (30mm) ili jednakovrijedno</t>
  </si>
  <si>
    <t>Dobava i montaža pravokutnih kanala (odsis - sustav KK2) i fazonskih elemenata, debljina lima prema austrijskom standardu Ö-NORM H 6015-2 (do 630 Pa) ili jednakovrijedno, uključivo ovjesni materijal.</t>
  </si>
  <si>
    <t>Tip Larock 32 ALS (50 mm) ili jednakovrijedno</t>
  </si>
  <si>
    <t>Dobava i montaža aluminijske fleksibilne cijevi prema DIN 24146 ili jednakovrijedno, negorljiva prema DIN 4102 klase A1 ili jednakovrijedno.
(za spoj na odsisne elemente sustava KK2). Maksimalna duljina fleksibilne cijevi kod spoja na odsisni element je 1 m.</t>
  </si>
  <si>
    <t>Toplinska izolacija odsisnih ventilacijskih kanala (sustav KK2) slojem kamene vune debljine 30 mm, u pločama, jednostrano kaširana ojačanom al. folijom,  uključivo ljepilo, spojne trake i materijal za pričvršćenje izolacije na kanale. Izolacija je negoriva klase A1 prema HRN EN 13501 ili jednakovrijedno.
Izolacija kanala samo u vanjskom prostoru.
Kao tip Larock 32 ALS (30 mm) ili jednakovrijedno.</t>
  </si>
  <si>
    <t>Dobava i ugradnja regulatora konstantnog protoka zraka, okrulog poprečnog presjeka, pogonjen automatski (mehanički) bez pomoćne energije. Ugradnja u dobavnu/tlačnu ventilacijsku spiro cijev - sustav KK2. Razina zvučne snage izmjerena u skladu s HRN EN ISO 5135 ili jednakovrijedno. Potrebno udovoljavanje higijenskim zahtjevima prema VDI 6022.
Proizvod kao "Klimaoprema" ili jednakovrijedno.</t>
  </si>
  <si>
    <t>Dobava i ugradnja pravokutne protupožarne zaklopke (EI90). PPZ zaklopke ugrađuju se u zid/strop/pod u sklopu odsisnog ventilacijskog kanala (sustav KK2).
Proizvod kao "Klimaoprema" ili jednakovrijedan.</t>
  </si>
  <si>
    <t>Dobava i ugradnja regulatora konstantnog protoka zraka, pravokutnog poprečnog presjeka, pogonjen automatski (mehanički) bez pomoćne energije. Ugradnja na odsisnoj strani sustava KK2. Razina zvučne snage izmjerena u skladu s HRN EN ISO 5135 ili jednakovrijedno. Potrebno udovoljavanje higijenskim zahtjevima prema VDI 6022.
Proizvod kao "Klimaoprema" ili jednakovrijedno.
RKP-P-300x200</t>
  </si>
  <si>
    <t>Dobava i ugradnja regulatora konstantnog protoka zraka, okrulog poprečnog presjeka, pogonjen automatski (mehanički) bez pomoćne energije. Ugradnja u odsis ventilacijske spiro cijevi sustava KK2. Razina zvučne snage izmjerena u skladu s HRN EN ISO 5135 ili jednakovrijedno. Potrebno udovoljavanje higijenskim zahtjevima prema VDI 6022.
Proizvod kao "Klimaoprema" ili jednakovrijedan.</t>
  </si>
  <si>
    <t>Tip kao: DVA 280 E2 (P) + ETY15 ili jednakovrijedno</t>
  </si>
  <si>
    <t>Dobava na gradilište i montaža lokalnog odsisnog ventilatora. Namjenjeni za odsis otpadnog zraka iz prostorije garderobe sestre. Regulacija rada ventilatora preko svjetla i vremenskog releja.
Tip kao: SB 125C+ESU1 ili jednakovrijedno
V=150 m3/h (160 Pa)
Nel=61W
1x230V / 50Hz
Dimenzije: 400x367x266mm
Priključak Ø125mm
U stavku uključiti isporuku vremenskog releja.</t>
  </si>
  <si>
    <t>Dobava na gradilište i montaža lokalnih odsisnih ventilatora. Namjenjeni za odsis otpadnog zraka iz sanitarnih i pomoćnih prostorija. Regulacija rada ventilatora preko svjetla i vremenskog releja.
Tip kao: Aerauliqa QD 120-TBB ili jednakovrijedno
V=75 m3/h (22 Pa)
Nel=14W
1x230V / 50Hz
Lw=30 dB(A)
U stavku uključiti isporuku vremenskog releja.</t>
  </si>
  <si>
    <t>Dobava i ugradnja regulatora konstantnog protoka zraka, okrulog poprečnog presjeka, pogonjen automatski (mehanički) bez pomoćne energije. Ugradnja u odsis ventilacijske spiro cijevi. Razina zvučne snage izmjerena u skladu s HRN EN ISO 5135ili jednakovrijedno. Potrebno udovoljavanje higijenskim zahtjevima prema VDI 6022. Proizvod kao "Klimaoprema" ili jednakovrijedno.</t>
  </si>
  <si>
    <t>Dobava i ugradnja završnog elementa odsisa. Ispuh izvesti preko lule od 135° s mrežicom protiv insekata.</t>
  </si>
  <si>
    <t>Ispitivanja potrebna za tehnički prijem, kao ispitivanje funkcionalnosti, ispitivanje radnog okoliša (mikroklima, osvjetljenost, buka), komunalna buka, ispitivanje učinkovitosti ventilacije, ispitivanje PPZ, ispitivanje stroja s povećanom opasnošću,  prikupljanje sve potrebne atestne dokumentacije ugrađene opreme i materijala, dobivanje potrebnih zapisnika i uvjerenja o ispitivanju. Izrada pismenih uputa za rukovanje i održavanje sustava ventilacije te školovanje osoblja korisnika zaduženog za predmetne instalacije. Izrada i montaža identifikacijskih pločica za postrojenja i instalacije.</t>
  </si>
  <si>
    <t>Uklanjanje golubova iz prostora te zaštita prostora adekvatnim materijalima (npr. mreže) od ponovnog ulaza golubova tijekom dovršeta radova.</t>
  </si>
  <si>
    <t>Betonska podnožja i plivajući temelji za strojarsku opremu - rashladne uređaje, ventilatore i sl na etaži 3.kata i na krovu 3.kata iznad nuklearne (za novi agregat) kao platforma za sidrenje antivibracijskih amortizera.
~ beton  konstruktivno armiran 
~ površina zaglađena
~ postolje će se lakirati lakom za beton
Uključivo potrebna 4-strana glatka oplata za betoniranje, građa za podupiranje iz čelika i jelovine III. klase, dobava, priprema, ugradnja i njega betona, dobava i postava konstruktivne armature, zaglađivanje površine, razdjelno zaštitni sloj iz polistirena. Debljina temelja je 10 cm.
Obračun po m3  podnožja. Razred betona  C30/37.</t>
  </si>
  <si>
    <t>Dobava potrebnog materijala i žbukanje unutarnjih ploha zidova od porobetona. Izvesti špric i finu tankoslojnu žbuku produžnim mortom (1:3:9). Uključivo prethodno čišćenje i ispuhivanje reški i vlaženja ploha vodom. Završna obrada zaribane strukture, jednolična bez velikih rupa i izbočina. Žbuka se dodatno rabicira na spojevima sa zidovima drugih vrsta materijala. Radna skela uključena u cijeni. Obračun po m2 ožbukanih površina. Debljina žbuke 0,5 cm.</t>
  </si>
  <si>
    <t>Gletanje unutarnjih ploha zidova od porobetona glet masom. Zidovi moraju biti očišćeni i otprašeni. Svi šlicevi i druga udubljenja moraju se prethodno popuniti mortom. Glet masa nanosi se na zidove u dva sloja debljine 2mm. Nakon prvog sloja u svježu masu utiskuje se tekstilno staklena mrežica veličine okna 2mm. Nakon što se prvi sloj posuši nanosi se drugi sloj debljine 1mm tako da pokrije mrežice. Nakon što se sloj posuši eventualne neravnine se pobruse finim brusnim papirom. Obračun po m2.</t>
  </si>
  <si>
    <t>Gletanje unutarnjih ploha zidova od armiranog betona. Zidovi moraju biti očišćeni i otprašeni. Svi šlicevi i druga udubljenja moraju se prethodno popuniti mortom. Glet masa nanosi se na zidove u dva sloja debljine 2mm. Nakon prvog sloja u svježu masu utiskuje se tekstilno staklena mrežica veličine okna 2mm. Nakon što se prvi sloj posuši nanosi se drugi sloj debljine 1mm tako da pokrije mrežice. Nakon što se sloj posuši eventualne neravnine se pobruse finim brusnim papirom. Obračun po m2.</t>
  </si>
  <si>
    <t>Dobava i postava toplinske izolacije ispod novih tehničkih prostora (negrijani prostor) na trećem katu d=10 cm. Ploče mineralne kamene vune se postavljaju ispod stropa novih tehnički prostora. Uključivo pripremu podloge, dobavu, transport, pripremu i polaganje obloge, sav osnovni i pomoćni materijal, alat i rad u dobrom zanatu, izrada u svemu prema uputi proizvođača materijala. Obračun po m2.</t>
  </si>
  <si>
    <t>21.4.</t>
  </si>
  <si>
    <t>21.5.</t>
  </si>
  <si>
    <t>21.6.</t>
  </si>
  <si>
    <t>21.7.</t>
  </si>
  <si>
    <t>21.8.</t>
  </si>
  <si>
    <t>21.9.</t>
  </si>
  <si>
    <t>21.10.</t>
  </si>
  <si>
    <t>21.11.</t>
  </si>
  <si>
    <t>21.12.</t>
  </si>
  <si>
    <t>21.13.</t>
  </si>
  <si>
    <t>21.14.</t>
  </si>
  <si>
    <t>21.15.</t>
  </si>
  <si>
    <t>Izvedba opšavnog lima na i oko svih prodora kroz krovnu plohu, od pocinčanog plastificiranog lima  d=0,8 mm, r.š.=50 cm. Sve spojeve lima izvesti standardnim preklopima, po potrebi brtviti trajnoelastičnim kitom. U cijenu stavke uključeni su trnovi (podkonstrukcija) za fiksiranje lima i sav potreban pričvrsni materijal. RAL po izboru projektanta/voditelja projekta. Obračun po m'.</t>
  </si>
  <si>
    <t>Napomena: Cijene su iskazane bez PDV-a.</t>
  </si>
  <si>
    <t xml:space="preserve">Dobava, montaža i spajanje svjetiljki za opću rasvjetu. Stavkom obuhvatiti sav montažni, spojni materijal i pribor. </t>
  </si>
  <si>
    <t>Dobava, montaža i spajanje svjetiljki za protupaničnu rasvjetu. Stavkom obuhvatiti sav montažni, spojni materijal i pribor.</t>
  </si>
  <si>
    <t>Dobava i montaža izolirane aluminijske fleksibilne cijevi prema DIN 24146, negoriva prema DIN 4102 klase A1 ili jednakovrijedno (za spoj na plenume dobavnih/tlačnih anemostata).
Napomena:nMaksimalna dozvoljena  montažna duljina fleksibilne cijevi kod spoja na plenum anemostat.
Ø250 mm</t>
  </si>
  <si>
    <t>Toplinska izolacija dobavnih/tlačnih ventilacijskih kanala, elemenata ugrađenih na kanal i plenuma anemostata sa slojem kamene vune debljine 30 mm, u pločama, jednostrano kaširana ojačanom al. folijom,  uključivo ljepilo, spojne trake i materijal za pričvršćenje izolacije na kanale. Izolacija je negoriva klase A1 prema HRN EN 13501 ili jednakovrijedno.
Tip kao Larock 32 ALS (30mm) ili jednakovrijedno.</t>
  </si>
  <si>
    <t>Toplinska izolacija dobavnih/tlačnih ventilacijskih kanala u vanjskom prostoru, sa slojem kamene vune debljine 50 mm, u pločama, jednostrano kaširana ojačanom al. folijom,  uključivo ljepilo, spojne trake i materijal za pričvršćenje izolacije na kanale. Izolacija je negoriva klase A1 prema HRN EN 13501 ili jednakovrijedno. Kao tip Larock 32 ALS (50mm) ili jednakovrijedno.</t>
  </si>
  <si>
    <t>Dobava i montaža izolirane aluminijske fleksibilne cijevi prema DIN 24146 ili jednakovrijedno, negorljiva prema DIN 4102 klase A1 ili jednakovrijedno (za spoj na plenume dobavnih/tlačnih anemostata). Napomena: Maksimalna duljina fleksibilne cijevi kod spoja na plenum anemostata je 1 m.</t>
  </si>
  <si>
    <t>Dobava i montaža izolirane aluminijske fleksibilne cijevi prema DIN 24146 ili jednakovrijedno, negorljiva prema DIN 4102 klase A1 ili jednakovrijedno.
(za spoj na plenume dobavnih/tlačnih anemostata). Napomena: Maksimalna dozvoljena  montažna duljina fleksibilne cijevi kod spoja na plenum anemostat.</t>
  </si>
  <si>
    <t>Toplinska izolacija dobavnih/tlačnih ventilacijskih kanala, elemenata ugrađenih na kanal i plenuma anemostata sa slojem kamene vune debljine 30 mm, u pločama, jednostrano kaširana ojačanom al. folijom,  uključivo ljepilo, spojne trake i materijal za pričvršćenje izolacije na kanale. Izolacija je negoriva klase A1 prema HRN EN 13501 ili jednakovrijedno. Kao tip: Larock 32 ALS (30 mm) ili jednakovrijedno.</t>
  </si>
  <si>
    <t>Ožujak, 2023.</t>
  </si>
  <si>
    <t>21.16.</t>
  </si>
  <si>
    <t>-montažnog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t>
  </si>
  <si>
    <t>-keramičkog umivaonika dim.  50x40 cm s poniklanim sifonom s ispustom d32 mm. Umivaonik namijenjen za zdravstvene ustanove.</t>
  </si>
  <si>
    <t>-montažnog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umivaonika i svim potrebnim pričvrsnim priborom i spojnim materijalom</t>
  </si>
  <si>
    <t>-inox umivaonika dim.  50x40 cm s poniklanim sifonom s ispustom d32 mm, izrađeno iz nehrđajućeg čelika AISI 304. Sve površine glatke, a rubovi zaobljeni. Umivaonik namijenjen za zdravstvene objekte, u higijenskoj izvedbi. Dubina minimalno 23 cm</t>
  </si>
  <si>
    <t>18.75.</t>
  </si>
  <si>
    <t xml:space="preserve">-IC - (infracrvenog) senzorskog uređaja za aktiviranje </t>
  </si>
  <si>
    <t>Napomena: Opći i posebni uvjeti nalaze se u natječajnoj dokumentaciji.</t>
  </si>
  <si>
    <t>14.17.</t>
  </si>
  <si>
    <t>Laminarna kabina za sterilne jedinice</t>
  </si>
  <si>
    <t>Laminarna kabina dimenzija 2000 x 1400 mm - Klasa A</t>
  </si>
  <si>
    <t>• klasa HEPA filtera u radnom prostoru: H14 – 99,995%  (EN 1822 ili jednakovrijedan)
• zamjena HEPA filtra: s čiste strane laminarne kabine (iz radnog prostora)
• perforirane ploče za zaštitu HEPA filtra, s čiste strane laminarne kabine (iz radnog prostora)</t>
  </si>
  <si>
    <t>Električne instalacije</t>
  </si>
  <si>
    <t>• svi električni instalacijski elementi nalaze se unutar laminarne kabine
• kabel za napajanje električnom energijom izvlači se na vrhu kabine
• napajanje: U =3~400 V / N / PE 50 Hz
• maksimalna snaga: Pmax = 5 kW</t>
  </si>
  <si>
    <t>Upravljanje laminarnom kabinom</t>
  </si>
  <si>
    <t>• upravljanje kabine vrši se sa upravljačkog ekrana osjetljivog na dodir ugrađenog u zid pored kabine ili na cijev noge
• jezici na upravljačkom panelu: Hrvatski, Engleski, Njemački, Ruski, Talijanski 
  i Francuski
• automatska kontrola zapunjenosti filtera i kvara na sistemu</t>
  </si>
  <si>
    <t>Način rada</t>
  </si>
  <si>
    <t>• radni mod: laminarno vertikalno strujanje: v = 0,45 m/s
• stand by mod: v= 0,25 m/s
• brzina strujanja mikroprocesorski kontrolirana</t>
  </si>
  <si>
    <t>Alarmi</t>
  </si>
  <si>
    <t>• senzor zapunjenosti HEPA filtera
• automatska kontrola filtera i kvarovi uređaja (vizualna i zvučna signalizacija)
• dodatna vizualna kontrola  filtera (analogni diferencialni manometar Magnehelic za HEPA filtere H14 0-500 Pa ili jednakovrijedno
• dodatna vizualna kontrola  filtera (analogni diferencialni manometar Magnehelic za prefilteri G4 0-250 Pa ili jednakovrijedno
• brojač sati rada uređaja
• mogućnost automatskog ukl/iskl.  UV lampi, kroz određeni vremenski razmak</t>
  </si>
  <si>
    <t>Rasvjeta</t>
  </si>
  <si>
    <t>• ugrađena LED rasvjeta u stropu laminarne kabine</t>
  </si>
  <si>
    <t>• jačina 500 Lux-a na radnoj visini</t>
  </si>
  <si>
    <t>Dokumentacija</t>
  </si>
  <si>
    <t>• električne sheme
• upute za održavanje i upravljanje
• popis ugrađene opreme i rezervnih dijelova
• validacijski protokol - SAT (IQ,OQ)</t>
  </si>
  <si>
    <t>Validacija i validacijsko izviješće</t>
  </si>
  <si>
    <t xml:space="preserve">• provjera i podešavanje radnih postavki kabineta, ukoliko su isti izvan postavljenih granica
• mjerenje brzine vertikalnog strujanja zraka u radnom prostoru uređaja, sve 
  prema standardu HR EN 12469:2002 (downflow velocity test) ili jednakovrijednom
• DOP test propuštanja radnog (supply/downflow) HEPA filtera sve prema
  standardu HR EN 12469:2002 ili jednakovrijednom
• mjerenje broja čestica u radnom području kabineta i klasifikacija prema EU GMP standardu (14644-1) ili jednakovrijednom
• dimni test vizualizacije strujanja zraka u radnom području kabineta, prema standardu NSF49-2007 ili jednakovrijedan
• zahtjev na izvođača validacije sigurnosnih kabineta:
   - validator sigurnosnih kabineta mora posjedovati bar jedan međunarodni certifikat za validatora (ICEB, Cleanroom testing and certification bord-International ili jednakovrijedan)
</t>
  </si>
  <si>
    <t>Po završetku validacije, izvođač je dužan podnijeti izvješće o mjerenju na hrvatskom ili engleskom jeziku koje mora obavezno sadržavati:
   - protokol validacije s metodologijom u skladu s HR EN 12469, HR ISO 14644-3 i HR ISO 14644-1 ili jednakovrijednima
   - originalne ispise brojača čestica
   - certifikate kalibracije korištene opreme
Certifikati za ugrađeni materijal i opremu.</t>
  </si>
  <si>
    <t>Ugradnja dizala u vozno okno do pune funkcionalnosti. Stavka uključuje izvedbu svih potrebnih predradnji koje je potrebno izvesti prije početka ugradnje dizala (npr. doprema lifta, transport, demontaža postojećeg dizala, demontaža postojeće opreme i instalacija i dr.), svu potrebnu opremu i sitni potrošni materijal za ugradnju dizala, sva potrebna ispitivanja, preglede i mjerenja prije puštanja dizala u rad. Napomena: Nabavu dizala izvršio je investitor, a pregled dizala (uz detaljne specifikacije) će biti omogućenen prilikom obilaska lokacije/gradilišta te prije početka radova.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</si>
</sst>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k_n_-;\-* #,##0.00\ _k_n_-;_-* &quot;-&quot;??\ _k_n_-;_-@_-"/>
    <numFmt numFmtId="165" formatCode="0.0"/>
    <numFmt numFmtId="166" formatCode="#,##0.0"/>
    <numFmt numFmtId="167" formatCode="_-* #,##0.00\ [$€-1]_-;\-* #,##0.00\ [$€-1]_-;_-* &quot;-&quot;??\ [$€-1]_-;_-@_-"/>
    <numFmt numFmtId="168" formatCode="#,##0.00_ ;[Red]\-#,##0.00\ "/>
    <numFmt numFmtId="169" formatCode="#,##0.00\ &quot;kn&quot;"/>
    <numFmt numFmtId="170" formatCode="#,##0\ [$kn-41A]"/>
  </numFmts>
  <fonts count="57">
    <font>
      <sz val="11"/>
      <color theme="1"/>
      <name val="Calibri"/>
      <family val="2"/>
      <charset val="238"/>
      <scheme val="minor"/>
    </font>
    <font>
      <sz val="11"/>
      <color theme="1"/>
      <name val="Calibri"/>
      <family val="2"/>
      <charset val="238"/>
      <scheme val="minor"/>
    </font>
    <font>
      <sz val="11"/>
      <color rgb="FF9C0006"/>
      <name val="Calibri"/>
      <family val="2"/>
      <charset val="238"/>
      <scheme val="minor"/>
    </font>
    <font>
      <b/>
      <sz val="10"/>
      <name val="Arial CE"/>
      <charset val="238"/>
    </font>
    <font>
      <sz val="10"/>
      <name val="Arial CE"/>
      <charset val="238"/>
    </font>
    <font>
      <sz val="11"/>
      <name val="Arial CE"/>
      <charset val="238"/>
    </font>
    <font>
      <b/>
      <sz val="10"/>
      <name val="Arial CE"/>
      <family val="2"/>
      <charset val="238"/>
    </font>
    <font>
      <sz val="10"/>
      <name val="Arial CE"/>
      <family val="2"/>
      <charset val="238"/>
    </font>
    <font>
      <b/>
      <sz val="11"/>
      <name val="Arial CE"/>
      <charset val="238"/>
    </font>
    <font>
      <b/>
      <sz val="10"/>
      <name val="Arial"/>
      <family val="2"/>
      <charset val="238"/>
    </font>
    <font>
      <sz val="10"/>
      <name val="Arial"/>
      <family val="2"/>
      <charset val="238"/>
    </font>
    <font>
      <sz val="11"/>
      <name val="Calibri"/>
      <family val="2"/>
      <charset val="238"/>
    </font>
    <font>
      <sz val="10"/>
      <name val="Arial"/>
      <family val="2"/>
    </font>
    <font>
      <sz val="11"/>
      <color theme="1"/>
      <name val="Arial"/>
      <family val="2"/>
      <charset val="238"/>
    </font>
    <font>
      <sz val="12"/>
      <name val="HRHelvetica"/>
    </font>
    <font>
      <sz val="11"/>
      <color indexed="8"/>
      <name val="Calibri"/>
      <family val="2"/>
      <charset val="238"/>
    </font>
    <font>
      <sz val="10"/>
      <name val="Helv"/>
    </font>
    <font>
      <sz val="12"/>
      <name val="Arial"/>
      <family val="2"/>
      <charset val="238"/>
    </font>
    <font>
      <sz val="11"/>
      <color indexed="8"/>
      <name val="Calibri"/>
      <family val="2"/>
    </font>
    <font>
      <sz val="12"/>
      <color indexed="8"/>
      <name val="Arial"/>
      <family val="2"/>
      <charset val="238"/>
    </font>
    <font>
      <sz val="10"/>
      <name val="Tahoma"/>
      <family val="2"/>
      <charset val="238"/>
    </font>
    <font>
      <sz val="11"/>
      <color theme="1"/>
      <name val="Calibri"/>
      <family val="2"/>
      <scheme val="minor"/>
    </font>
    <font>
      <sz val="11"/>
      <name val="Arial"/>
      <family val="2"/>
      <charset val="238"/>
    </font>
    <font>
      <b/>
      <sz val="11"/>
      <name val="Arial"/>
      <family val="2"/>
      <charset val="238"/>
    </font>
    <font>
      <sz val="10"/>
      <name val="Helv"/>
      <family val="2"/>
    </font>
    <font>
      <b/>
      <sz val="18"/>
      <name val="Arial"/>
      <family val="2"/>
      <charset val="238"/>
    </font>
    <font>
      <sz val="18"/>
      <name val="Arial"/>
      <family val="2"/>
      <charset val="238"/>
    </font>
    <font>
      <b/>
      <sz val="16"/>
      <name val="Arial"/>
      <family val="2"/>
      <charset val="238"/>
    </font>
    <font>
      <sz val="11"/>
      <name val="Arial"/>
      <family val="1"/>
    </font>
    <font>
      <sz val="11"/>
      <color theme="1"/>
      <name val="Times New Roman"/>
      <family val="2"/>
      <charset val="238"/>
    </font>
    <font>
      <sz val="9"/>
      <color rgb="FF000000"/>
      <name val="Arial"/>
      <family val="2"/>
      <charset val="238"/>
    </font>
    <font>
      <sz val="9"/>
      <name val="Arial"/>
      <family val="2"/>
      <charset val="238"/>
    </font>
    <font>
      <b/>
      <sz val="9"/>
      <name val="Arial"/>
      <family val="2"/>
      <charset val="238"/>
    </font>
    <font>
      <b/>
      <sz val="9"/>
      <name val="Arial"/>
      <family val="2"/>
    </font>
    <font>
      <sz val="9"/>
      <color theme="1"/>
      <name val="Arial"/>
      <family val="2"/>
      <charset val="238"/>
    </font>
    <font>
      <b/>
      <sz val="9"/>
      <color rgb="FFFF0000"/>
      <name val="Calibri"/>
      <family val="2"/>
      <charset val="238"/>
      <scheme val="minor"/>
    </font>
    <font>
      <vertAlign val="superscript"/>
      <sz val="9"/>
      <name val="Arial"/>
      <family val="2"/>
      <charset val="238"/>
    </font>
    <font>
      <b/>
      <sz val="9"/>
      <color theme="1"/>
      <name val="Arial"/>
      <family val="2"/>
      <charset val="238"/>
    </font>
    <font>
      <b/>
      <sz val="9"/>
      <color theme="1"/>
      <name val="Arial"/>
      <family val="2"/>
    </font>
    <font>
      <b/>
      <sz val="9"/>
      <color theme="1"/>
      <name val="Calibri"/>
      <family val="2"/>
      <charset val="238"/>
      <scheme val="minor"/>
    </font>
    <font>
      <sz val="9"/>
      <name val="Arial"/>
      <family val="2"/>
    </font>
    <font>
      <b/>
      <sz val="9"/>
      <color rgb="FF000000"/>
      <name val="Arial"/>
      <family val="2"/>
      <charset val="238"/>
    </font>
    <font>
      <sz val="9"/>
      <color rgb="FFFF0000"/>
      <name val="Arial"/>
      <family val="2"/>
      <charset val="238"/>
    </font>
    <font>
      <vertAlign val="superscript"/>
      <sz val="9"/>
      <color rgb="FF000000"/>
      <name val="Arial"/>
      <family val="2"/>
      <charset val="238"/>
    </font>
    <font>
      <sz val="10"/>
      <color rgb="FF000000"/>
      <name val="Arial ce"/>
      <charset val="1"/>
    </font>
    <font>
      <sz val="9"/>
      <color rgb="FF000000"/>
      <name val="Calibri"/>
      <family val="2"/>
      <charset val="238"/>
    </font>
    <font>
      <sz val="9"/>
      <color theme="1"/>
      <name val="Arial"/>
      <family val="2"/>
    </font>
    <font>
      <b/>
      <sz val="9"/>
      <color rgb="FFFF0000"/>
      <name val="Arial"/>
      <family val="2"/>
    </font>
    <font>
      <sz val="9"/>
      <color rgb="FF000000"/>
      <name val="Arial"/>
      <family val="2"/>
    </font>
    <font>
      <vertAlign val="superscript"/>
      <sz val="9"/>
      <name val="Arial"/>
      <family val="2"/>
    </font>
    <font>
      <b/>
      <sz val="9"/>
      <color rgb="FFFF0000"/>
      <name val="Arial"/>
      <family val="2"/>
      <charset val="238"/>
    </font>
    <font>
      <vertAlign val="superscript"/>
      <sz val="9"/>
      <color theme="1"/>
      <name val="Arial"/>
      <family val="2"/>
      <charset val="238"/>
    </font>
    <font>
      <sz val="8.5"/>
      <color theme="1"/>
      <name val="Arial"/>
      <family val="2"/>
      <charset val="238"/>
    </font>
    <font>
      <sz val="12"/>
      <name val="Arial CE"/>
      <charset val="238"/>
    </font>
    <font>
      <u/>
      <sz val="9"/>
      <color theme="1"/>
      <name val="Arial"/>
      <family val="2"/>
      <charset val="238"/>
    </font>
    <font>
      <u/>
      <sz val="9"/>
      <color rgb="FF000000"/>
      <name val="Arial"/>
      <family val="2"/>
      <charset val="238"/>
    </font>
    <font>
      <u/>
      <sz val="9"/>
      <name val="Arial"/>
      <family val="2"/>
      <charset val="238"/>
    </font>
  </fonts>
  <fills count="4">
    <fill>
      <patternFill patternType="none"/>
    </fill>
    <fill>
      <patternFill patternType="gray125"/>
    </fill>
    <fill>
      <patternFill patternType="solid">
        <fgColor rgb="FFFFC7CE"/>
      </patternFill>
    </fill>
    <fill>
      <patternFill patternType="solid">
        <fgColor indexed="55"/>
        <bgColor indexed="64"/>
      </patternFill>
    </fill>
  </fills>
  <borders count="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style="thick">
        <color indexed="64"/>
      </top>
      <bottom/>
      <diagonal/>
    </border>
  </borders>
  <cellStyleXfs count="76">
    <xf numFmtId="0" fontId="0" fillId="0" borderId="0"/>
    <xf numFmtId="164" fontId="1" fillId="0" borderId="0" applyFont="0" applyFill="0" applyBorder="0" applyAlignment="0" applyProtection="0"/>
    <xf numFmtId="0" fontId="2" fillId="2" borderId="0" applyNumberFormat="0" applyBorder="0" applyAlignment="0" applyProtection="0"/>
    <xf numFmtId="0" fontId="1" fillId="0" borderId="0"/>
    <xf numFmtId="0" fontId="1" fillId="0" borderId="0"/>
    <xf numFmtId="0" fontId="10" fillId="0" borderId="0"/>
    <xf numFmtId="0" fontId="14" fillId="0" borderId="0"/>
    <xf numFmtId="0" fontId="15" fillId="0" borderId="0"/>
    <xf numFmtId="164" fontId="15" fillId="0" borderId="0" applyFont="0" applyFill="0" applyBorder="0" applyAlignment="0" applyProtection="0"/>
    <xf numFmtId="0" fontId="1" fillId="0" borderId="0"/>
    <xf numFmtId="0" fontId="10" fillId="0" borderId="0"/>
    <xf numFmtId="9" fontId="15" fillId="0" borderId="0" applyFont="0" applyFill="0" applyBorder="0" applyAlignment="0" applyProtection="0"/>
    <xf numFmtId="0" fontId="16"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7" fillId="0" borderId="0" applyFont="0" applyFill="0" applyBorder="0" applyAlignment="0" applyProtection="0"/>
    <xf numFmtId="4" fontId="19" fillId="0" borderId="0"/>
    <xf numFmtId="4" fontId="17" fillId="0" borderId="0"/>
    <xf numFmtId="0" fontId="10" fillId="0" borderId="0"/>
    <xf numFmtId="0" fontId="1" fillId="0" borderId="0"/>
    <xf numFmtId="0" fontId="10" fillId="0" borderId="0"/>
    <xf numFmtId="0" fontId="10" fillId="0" borderId="0"/>
    <xf numFmtId="4" fontId="17" fillId="0" borderId="0"/>
    <xf numFmtId="0" fontId="17" fillId="0" borderId="0"/>
    <xf numFmtId="4" fontId="19" fillId="0" borderId="0"/>
    <xf numFmtId="0" fontId="10" fillId="0" borderId="0"/>
    <xf numFmtId="4" fontId="17" fillId="0" borderId="0"/>
    <xf numFmtId="0" fontId="17" fillId="0" borderId="0"/>
    <xf numFmtId="0" fontId="17" fillId="0" borderId="0"/>
    <xf numFmtId="0" fontId="20" fillId="0" borderId="0"/>
    <xf numFmtId="0" fontId="21" fillId="0" borderId="0"/>
    <xf numFmtId="0" fontId="10" fillId="0" borderId="0"/>
    <xf numFmtId="0" fontId="10" fillId="0" borderId="0"/>
    <xf numFmtId="0" fontId="4" fillId="0" borderId="0"/>
    <xf numFmtId="164" fontId="18"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 fillId="0" borderId="0"/>
    <xf numFmtId="43" fontId="10" fillId="0" borderId="0" applyFont="0" applyFill="0" applyBorder="0" applyAlignment="0" applyProtection="0"/>
    <xf numFmtId="0" fontId="10" fillId="0" borderId="0"/>
    <xf numFmtId="0" fontId="10" fillId="0" borderId="0"/>
    <xf numFmtId="0" fontId="12" fillId="0" borderId="0"/>
    <xf numFmtId="0" fontId="12" fillId="0" borderId="0"/>
    <xf numFmtId="0" fontId="10" fillId="0" borderId="0"/>
    <xf numFmtId="0" fontId="16" fillId="0" borderId="0"/>
    <xf numFmtId="0" fontId="12" fillId="0" borderId="0"/>
    <xf numFmtId="0" fontId="10" fillId="0" borderId="0"/>
    <xf numFmtId="0" fontId="12" fillId="0" borderId="0"/>
    <xf numFmtId="0" fontId="15" fillId="0" borderId="0"/>
    <xf numFmtId="0" fontId="10" fillId="0" borderId="0"/>
    <xf numFmtId="0" fontId="10" fillId="0" borderId="0"/>
    <xf numFmtId="0" fontId="10" fillId="0" borderId="0"/>
    <xf numFmtId="164" fontId="10" fillId="0" borderId="0" applyFont="0" applyFill="0" applyBorder="0" applyAlignment="0" applyProtection="0"/>
    <xf numFmtId="0" fontId="24" fillId="0" borderId="0"/>
    <xf numFmtId="0" fontId="28" fillId="0" borderId="0"/>
    <xf numFmtId="0" fontId="29" fillId="0" borderId="0"/>
    <xf numFmtId="0" fontId="1" fillId="0" borderId="0"/>
    <xf numFmtId="0" fontId="10" fillId="0" borderId="0"/>
    <xf numFmtId="0" fontId="12" fillId="0" borderId="0"/>
    <xf numFmtId="164" fontId="12" fillId="0" borderId="0" applyFont="0" applyFill="0" applyBorder="0" applyAlignment="0" applyProtection="0"/>
    <xf numFmtId="0" fontId="10" fillId="0" borderId="0"/>
    <xf numFmtId="0" fontId="52" fillId="0" borderId="0">
      <alignment vertical="top" wrapText="1"/>
    </xf>
    <xf numFmtId="0" fontId="10" fillId="0" borderId="0"/>
    <xf numFmtId="0" fontId="10" fillId="0" borderId="0"/>
    <xf numFmtId="0" fontId="12" fillId="0" borderId="0"/>
    <xf numFmtId="0" fontId="10" fillId="0" borderId="0"/>
    <xf numFmtId="0" fontId="12" fillId="0" borderId="0"/>
    <xf numFmtId="0" fontId="53" fillId="0" borderId="0"/>
    <xf numFmtId="0" fontId="10"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cellStyleXfs>
  <cellXfs count="426">
    <xf numFmtId="0" fontId="0" fillId="0" borderId="0" xfId="0"/>
    <xf numFmtId="0" fontId="3" fillId="0" borderId="1" xfId="0" applyFont="1" applyBorder="1" applyAlignment="1">
      <alignment horizontal="right" vertical="center" wrapText="1"/>
    </xf>
    <xf numFmtId="49" fontId="3" fillId="0" borderId="2" xfId="0" applyNumberFormat="1" applyFont="1" applyBorder="1" applyAlignment="1">
      <alignment horizontal="center" vertical="center" wrapText="1"/>
    </xf>
    <xf numFmtId="2" fontId="3" fillId="0" borderId="2" xfId="1" applyNumberFormat="1" applyFont="1" applyFill="1" applyBorder="1" applyAlignment="1">
      <alignment horizontal="center" vertical="center" wrapText="1"/>
    </xf>
    <xf numFmtId="2" fontId="6" fillId="0" borderId="2" xfId="1" applyNumberFormat="1" applyFont="1" applyFill="1" applyBorder="1" applyAlignment="1">
      <alignment horizontal="center" vertical="center" wrapText="1"/>
    </xf>
    <xf numFmtId="4" fontId="7" fillId="0" borderId="0" xfId="0" applyNumberFormat="1" applyFont="1"/>
    <xf numFmtId="0" fontId="0" fillId="0" borderId="0" xfId="0" applyAlignment="1">
      <alignment horizontal="left" wrapText="1"/>
    </xf>
    <xf numFmtId="0" fontId="0" fillId="0" borderId="0" xfId="0" applyAlignment="1">
      <alignment wrapText="1"/>
    </xf>
    <xf numFmtId="0" fontId="5" fillId="0" borderId="0" xfId="0" applyFont="1" applyAlignment="1">
      <alignment horizontal="center" wrapText="1"/>
    </xf>
    <xf numFmtId="2" fontId="8" fillId="0" borderId="0" xfId="1" applyNumberFormat="1" applyFont="1" applyFill="1" applyAlignment="1">
      <alignment horizontal="right" wrapText="1"/>
    </xf>
    <xf numFmtId="2" fontId="1" fillId="0" borderId="0" xfId="1" applyNumberFormat="1" applyFill="1" applyAlignment="1">
      <alignment horizontal="center" wrapText="1"/>
    </xf>
    <xf numFmtId="49" fontId="3" fillId="0" borderId="0" xfId="0" applyNumberFormat="1" applyFont="1" applyAlignment="1">
      <alignment horizontal="left" vertical="top" wrapText="1"/>
    </xf>
    <xf numFmtId="0" fontId="4" fillId="0" borderId="0" xfId="0" applyFont="1" applyAlignment="1">
      <alignment horizontal="center" wrapText="1"/>
    </xf>
    <xf numFmtId="2" fontId="3" fillId="0" borderId="0" xfId="1" applyNumberFormat="1" applyFont="1" applyFill="1" applyBorder="1" applyAlignment="1">
      <alignment horizontal="right" wrapText="1"/>
    </xf>
    <xf numFmtId="2" fontId="6" fillId="0" borderId="0" xfId="1" applyNumberFormat="1" applyFont="1" applyFill="1" applyBorder="1" applyAlignment="1">
      <alignment horizontal="center" vertical="top" wrapText="1"/>
    </xf>
    <xf numFmtId="165" fontId="6" fillId="0" borderId="0" xfId="1" applyNumberFormat="1" applyFont="1" applyFill="1" applyBorder="1" applyAlignment="1">
      <alignment horizontal="center" vertical="top" wrapText="1"/>
    </xf>
    <xf numFmtId="49" fontId="9" fillId="3" borderId="0" xfId="0" applyNumberFormat="1" applyFont="1" applyFill="1" applyAlignment="1">
      <alignment horizontal="left" vertical="center" wrapText="1"/>
    </xf>
    <xf numFmtId="3" fontId="10" fillId="3" borderId="0" xfId="1" applyNumberFormat="1" applyFont="1" applyFill="1" applyBorder="1" applyAlignment="1">
      <alignment horizontal="center" shrinkToFit="1"/>
    </xf>
    <xf numFmtId="4" fontId="10" fillId="3" borderId="0" xfId="1" applyNumberFormat="1" applyFont="1" applyFill="1" applyBorder="1" applyAlignment="1">
      <alignment horizontal="center" shrinkToFit="1"/>
    </xf>
    <xf numFmtId="0" fontId="10" fillId="0" borderId="0" xfId="0" applyFont="1"/>
    <xf numFmtId="0" fontId="9" fillId="0" borderId="0" xfId="0" applyFont="1" applyAlignment="1">
      <alignment horizontal="center" wrapText="1"/>
    </xf>
    <xf numFmtId="0" fontId="10"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top" wrapText="1"/>
    </xf>
    <xf numFmtId="3" fontId="10" fillId="0" borderId="0" xfId="0" applyNumberFormat="1" applyFont="1" applyAlignment="1">
      <alignment horizontal="center" shrinkToFit="1"/>
    </xf>
    <xf numFmtId="4" fontId="10" fillId="0" borderId="0" xfId="0" applyNumberFormat="1" applyFont="1" applyAlignment="1">
      <alignment horizontal="center" shrinkToFit="1"/>
    </xf>
    <xf numFmtId="49" fontId="4" fillId="0" borderId="0" xfId="0" applyNumberFormat="1" applyFont="1" applyAlignment="1">
      <alignment horizontal="left" vertical="top" wrapText="1"/>
    </xf>
    <xf numFmtId="0" fontId="9" fillId="0" borderId="0" xfId="0" applyFont="1" applyAlignment="1">
      <alignment horizontal="center" vertical="top" wrapText="1"/>
    </xf>
    <xf numFmtId="0" fontId="9" fillId="0" borderId="0" xfId="0" applyFont="1" applyAlignment="1">
      <alignment horizontal="left" vertical="center" wrapText="1"/>
    </xf>
    <xf numFmtId="0" fontId="11" fillId="0" borderId="0" xfId="2" applyFont="1" applyFill="1" applyAlignment="1">
      <alignment horizontal="center" vertical="center" wrapText="1"/>
    </xf>
    <xf numFmtId="165" fontId="6" fillId="0" borderId="0" xfId="1" applyNumberFormat="1" applyFont="1" applyFill="1" applyBorder="1" applyAlignment="1">
      <alignment horizontal="center" vertical="center" wrapText="1"/>
    </xf>
    <xf numFmtId="2" fontId="6" fillId="0" borderId="0" xfId="1" applyNumberFormat="1" applyFont="1" applyFill="1" applyBorder="1" applyAlignment="1">
      <alignment horizontal="center" vertical="center" wrapText="1"/>
    </xf>
    <xf numFmtId="0" fontId="10" fillId="0" borderId="0" xfId="2" applyFont="1" applyFill="1" applyAlignment="1">
      <alignment horizontal="left" vertical="center" wrapText="1"/>
    </xf>
    <xf numFmtId="49" fontId="10" fillId="3" borderId="0" xfId="0" applyNumberFormat="1" applyFont="1" applyFill="1" applyAlignment="1">
      <alignment horizontal="center" vertical="top"/>
    </xf>
    <xf numFmtId="0" fontId="10" fillId="3" borderId="0" xfId="0" applyFont="1" applyFill="1" applyAlignment="1">
      <alignment horizontal="center" wrapText="1"/>
    </xf>
    <xf numFmtId="0" fontId="9" fillId="0" borderId="4" xfId="0" applyFont="1" applyBorder="1" applyAlignment="1">
      <alignment horizontal="center" vertical="top" wrapText="1"/>
    </xf>
    <xf numFmtId="0" fontId="9" fillId="0" borderId="4" xfId="0" applyFont="1" applyBorder="1" applyAlignment="1">
      <alignment horizontal="left" vertical="center" wrapText="1"/>
    </xf>
    <xf numFmtId="0" fontId="10" fillId="0" borderId="4" xfId="0" applyFont="1" applyBorder="1" applyAlignment="1">
      <alignment horizontal="center" wrapText="1"/>
    </xf>
    <xf numFmtId="3" fontId="10" fillId="0" borderId="4" xfId="0" applyNumberFormat="1" applyFont="1" applyBorder="1" applyAlignment="1">
      <alignment horizontal="center" shrinkToFit="1"/>
    </xf>
    <xf numFmtId="4" fontId="10" fillId="0" borderId="4" xfId="0" applyNumberFormat="1" applyFont="1" applyBorder="1" applyAlignment="1">
      <alignment horizontal="center" shrinkToFit="1"/>
    </xf>
    <xf numFmtId="49" fontId="7" fillId="0" borderId="0" xfId="0" applyNumberFormat="1" applyFont="1" applyAlignment="1">
      <alignment horizontal="left" vertical="top" wrapText="1"/>
    </xf>
    <xf numFmtId="0" fontId="0" fillId="0" borderId="0" xfId="0" applyAlignment="1">
      <alignment horizontal="left"/>
    </xf>
    <xf numFmtId="4" fontId="7" fillId="0" borderId="0" xfId="0" applyNumberFormat="1" applyFont="1" applyAlignment="1">
      <alignment horizontal="center"/>
    </xf>
    <xf numFmtId="4" fontId="0" fillId="0" borderId="0" xfId="0" applyNumberFormat="1" applyAlignment="1">
      <alignment horizontal="center"/>
    </xf>
    <xf numFmtId="4" fontId="3" fillId="0" borderId="3" xfId="0" applyNumberFormat="1" applyFont="1" applyBorder="1" applyAlignment="1">
      <alignment horizontal="center" vertical="center" wrapText="1"/>
    </xf>
    <xf numFmtId="4" fontId="0" fillId="0" borderId="0" xfId="0" applyNumberFormat="1" applyAlignment="1">
      <alignment horizontal="center" wrapText="1"/>
    </xf>
    <xf numFmtId="4" fontId="6" fillId="0" borderId="0" xfId="1" applyNumberFormat="1" applyFont="1" applyFill="1" applyBorder="1" applyAlignment="1">
      <alignment horizontal="center" vertical="top" wrapText="1"/>
    </xf>
    <xf numFmtId="4" fontId="10" fillId="0" borderId="0" xfId="0" applyNumberFormat="1" applyFont="1" applyAlignment="1">
      <alignment horizontal="right" shrinkToFit="1"/>
    </xf>
    <xf numFmtId="4" fontId="6" fillId="0" borderId="0" xfId="1" applyNumberFormat="1" applyFont="1" applyFill="1" applyBorder="1" applyAlignment="1">
      <alignment horizontal="center" vertical="center" wrapText="1"/>
    </xf>
    <xf numFmtId="4" fontId="10" fillId="3" borderId="0" xfId="0" applyNumberFormat="1" applyFont="1" applyFill="1" applyAlignment="1">
      <alignment horizontal="right" shrinkToFit="1"/>
    </xf>
    <xf numFmtId="4" fontId="9" fillId="0" borderId="4" xfId="0" applyNumberFormat="1" applyFont="1" applyBorder="1" applyAlignment="1">
      <alignment horizontal="right" shrinkToFit="1"/>
    </xf>
    <xf numFmtId="0" fontId="13" fillId="0" borderId="0" xfId="0" applyFont="1"/>
    <xf numFmtId="0" fontId="9" fillId="0" borderId="0" xfId="0" applyFont="1"/>
    <xf numFmtId="0" fontId="25" fillId="0" borderId="0" xfId="0" applyFont="1"/>
    <xf numFmtId="0" fontId="26" fillId="0" borderId="0" xfId="0" applyFont="1"/>
    <xf numFmtId="0" fontId="27" fillId="0" borderId="0" xfId="0" applyFont="1"/>
    <xf numFmtId="0" fontId="3" fillId="0" borderId="2" xfId="0" applyFont="1" applyBorder="1" applyAlignment="1">
      <alignment horizontal="center" vertical="center" wrapText="1"/>
    </xf>
    <xf numFmtId="0" fontId="22" fillId="0" borderId="0" xfId="0" applyFont="1" applyAlignment="1">
      <alignment vertical="center"/>
    </xf>
    <xf numFmtId="0" fontId="22" fillId="0" borderId="0" xfId="0" applyFont="1"/>
    <xf numFmtId="0" fontId="23" fillId="0" borderId="0" xfId="0" applyFont="1"/>
    <xf numFmtId="0" fontId="27" fillId="0" borderId="0" xfId="0" applyFont="1" applyAlignment="1">
      <alignment vertical="center"/>
    </xf>
    <xf numFmtId="0" fontId="27" fillId="0" borderId="0" xfId="0" applyFont="1" applyAlignment="1">
      <alignment horizontal="left" vertical="center" indent="12"/>
    </xf>
    <xf numFmtId="49" fontId="30" fillId="0" borderId="0" xfId="0" applyNumberFormat="1" applyFont="1" applyAlignment="1">
      <alignment horizontal="left" vertical="top"/>
    </xf>
    <xf numFmtId="0" fontId="30" fillId="0" borderId="0" xfId="0" applyFont="1" applyAlignment="1">
      <alignment horizontal="left" vertical="top" wrapText="1"/>
    </xf>
    <xf numFmtId="4" fontId="30" fillId="0" borderId="0" xfId="0" applyNumberFormat="1" applyFont="1" applyAlignment="1">
      <alignment horizontal="center" vertical="center"/>
    </xf>
    <xf numFmtId="4" fontId="30" fillId="0" borderId="0" xfId="0" applyNumberFormat="1" applyFont="1"/>
    <xf numFmtId="0" fontId="31" fillId="0" borderId="0" xfId="0" applyFont="1" applyAlignment="1">
      <alignment horizontal="left" vertical="top" wrapText="1"/>
    </xf>
    <xf numFmtId="0" fontId="32" fillId="0" borderId="1" xfId="0" applyFont="1" applyBorder="1" applyAlignment="1">
      <alignment horizontal="left" vertical="center" wrapText="1"/>
    </xf>
    <xf numFmtId="49" fontId="32"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2" fontId="32" fillId="0" borderId="2" xfId="1" applyNumberFormat="1" applyFont="1" applyFill="1" applyBorder="1" applyAlignment="1">
      <alignment horizontal="center" vertical="center" wrapText="1"/>
    </xf>
    <xf numFmtId="4" fontId="32" fillId="0" borderId="3" xfId="0" applyNumberFormat="1" applyFont="1" applyBorder="1" applyAlignment="1">
      <alignment horizontal="center" vertical="center" wrapText="1"/>
    </xf>
    <xf numFmtId="4" fontId="31" fillId="0" borderId="0" xfId="0" applyNumberFormat="1" applyFont="1"/>
    <xf numFmtId="0" fontId="34" fillId="0" borderId="0" xfId="0" applyFont="1"/>
    <xf numFmtId="4" fontId="34" fillId="0" borderId="0" xfId="0" applyNumberFormat="1" applyFont="1" applyAlignment="1">
      <alignment horizontal="center"/>
    </xf>
    <xf numFmtId="49" fontId="32" fillId="0" borderId="0" xfId="0" applyNumberFormat="1" applyFont="1" applyAlignment="1">
      <alignment horizontal="left" vertical="top" wrapText="1"/>
    </xf>
    <xf numFmtId="0" fontId="31" fillId="0" borderId="0" xfId="0" applyFont="1" applyAlignment="1">
      <alignment horizontal="center" vertical="center" wrapText="1"/>
    </xf>
    <xf numFmtId="2" fontId="32" fillId="0" borderId="0" xfId="1" applyNumberFormat="1" applyFont="1" applyFill="1" applyBorder="1" applyAlignment="1">
      <alignment horizontal="center" vertical="center" wrapText="1"/>
    </xf>
    <xf numFmtId="4" fontId="32" fillId="0" borderId="0" xfId="1" applyNumberFormat="1" applyFont="1" applyFill="1" applyBorder="1" applyAlignment="1">
      <alignment horizontal="right" vertical="center" wrapText="1"/>
    </xf>
    <xf numFmtId="0" fontId="35" fillId="0" borderId="0" xfId="0" applyFont="1"/>
    <xf numFmtId="49" fontId="32" fillId="3" borderId="0" xfId="0" applyNumberFormat="1" applyFont="1" applyFill="1" applyAlignment="1">
      <alignment horizontal="left" vertical="top"/>
    </xf>
    <xf numFmtId="49" fontId="32" fillId="3" borderId="0" xfId="0" applyNumberFormat="1" applyFont="1" applyFill="1" applyAlignment="1">
      <alignment horizontal="left" vertical="center" wrapText="1"/>
    </xf>
    <xf numFmtId="0" fontId="32" fillId="3" borderId="0" xfId="0" applyFont="1" applyFill="1" applyAlignment="1">
      <alignment horizontal="center" vertical="center" wrapText="1"/>
    </xf>
    <xf numFmtId="3" fontId="31" fillId="3" borderId="0" xfId="1" applyNumberFormat="1" applyFont="1" applyFill="1" applyBorder="1" applyAlignment="1">
      <alignment horizontal="center" vertical="center" shrinkToFit="1"/>
    </xf>
    <xf numFmtId="4" fontId="31" fillId="3" borderId="0" xfId="1" applyNumberFormat="1" applyFont="1" applyFill="1" applyBorder="1" applyAlignment="1">
      <alignment horizontal="right" vertical="center" shrinkToFit="1"/>
    </xf>
    <xf numFmtId="0" fontId="31" fillId="0" borderId="0" xfId="0" applyFont="1" applyAlignment="1">
      <alignment horizontal="right" vertical="top" wrapText="1"/>
    </xf>
    <xf numFmtId="0" fontId="31" fillId="0" borderId="0" xfId="0" applyFont="1"/>
    <xf numFmtId="4" fontId="31" fillId="0" borderId="0" xfId="0" applyNumberFormat="1" applyFont="1" applyAlignment="1">
      <alignment horizontal="center"/>
    </xf>
    <xf numFmtId="0" fontId="31" fillId="0" borderId="0" xfId="0" applyFont="1" applyAlignment="1">
      <alignment horizontal="left" vertical="center" wrapText="1"/>
    </xf>
    <xf numFmtId="3" fontId="31" fillId="0" borderId="0" xfId="0" applyNumberFormat="1" applyFont="1" applyAlignment="1">
      <alignment horizontal="center" vertical="center" shrinkToFit="1"/>
    </xf>
    <xf numFmtId="4" fontId="31" fillId="0" borderId="0" xfId="0" applyNumberFormat="1" applyFont="1" applyAlignment="1">
      <alignment horizontal="right" vertical="center" shrinkToFit="1"/>
    </xf>
    <xf numFmtId="49" fontId="31" fillId="0" borderId="0" xfId="7" applyNumberFormat="1" applyFont="1" applyAlignment="1">
      <alignment horizontal="left" vertical="top" wrapText="1"/>
    </xf>
    <xf numFmtId="0" fontId="31" fillId="0" borderId="0" xfId="7" applyFont="1" applyAlignment="1">
      <alignment horizontal="center" vertical="center" wrapText="1"/>
    </xf>
    <xf numFmtId="4" fontId="31" fillId="0" borderId="0" xfId="7" applyNumberFormat="1" applyFont="1" applyAlignment="1">
      <alignment horizontal="center" vertical="center" wrapText="1"/>
    </xf>
    <xf numFmtId="49" fontId="31" fillId="0" borderId="0" xfId="0" applyNumberFormat="1" applyFont="1" applyAlignment="1">
      <alignment horizontal="left" vertical="top" wrapText="1"/>
    </xf>
    <xf numFmtId="0" fontId="31" fillId="0" borderId="0" xfId="0" applyFont="1" applyAlignment="1">
      <alignment horizontal="justify" vertical="top" wrapText="1"/>
    </xf>
    <xf numFmtId="0" fontId="34" fillId="0" borderId="0" xfId="0" applyFont="1" applyAlignment="1">
      <alignment horizontal="center" vertical="center"/>
    </xf>
    <xf numFmtId="4" fontId="31" fillId="0" borderId="0" xfId="0" applyNumberFormat="1" applyFont="1" applyAlignment="1">
      <alignment horizontal="right" vertical="center" wrapText="1"/>
    </xf>
    <xf numFmtId="0" fontId="34" fillId="0" borderId="0" xfId="0" applyFont="1" applyAlignment="1">
      <alignment horizontal="left" wrapText="1"/>
    </xf>
    <xf numFmtId="0" fontId="34" fillId="0" borderId="0" xfId="0" applyFont="1" applyAlignment="1">
      <alignment wrapText="1"/>
    </xf>
    <xf numFmtId="2" fontId="32" fillId="0" borderId="0" xfId="1" applyNumberFormat="1" applyFont="1" applyFill="1" applyAlignment="1">
      <alignment horizontal="center" vertical="center" wrapText="1"/>
    </xf>
    <xf numFmtId="4" fontId="34" fillId="0" borderId="0" xfId="0" applyNumberFormat="1" applyFont="1" applyAlignment="1">
      <alignment horizontal="right" vertical="center" wrapText="1"/>
    </xf>
    <xf numFmtId="0" fontId="30" fillId="0" borderId="0" xfId="0" applyFont="1" applyAlignment="1">
      <alignment horizontal="center" vertical="center"/>
    </xf>
    <xf numFmtId="4" fontId="31" fillId="0" borderId="0" xfId="0" applyNumberFormat="1" applyFont="1" applyAlignment="1">
      <alignment vertical="center"/>
    </xf>
    <xf numFmtId="0" fontId="37" fillId="0" borderId="1" xfId="0" applyFont="1" applyBorder="1" applyAlignment="1">
      <alignment horizontal="left" vertical="center" wrapText="1"/>
    </xf>
    <xf numFmtId="49" fontId="37" fillId="0" borderId="2" xfId="0" applyNumberFormat="1" applyFont="1" applyBorder="1" applyAlignment="1">
      <alignment horizontal="center" vertical="center" wrapText="1"/>
    </xf>
    <xf numFmtId="0" fontId="38" fillId="0" borderId="2" xfId="0" applyFont="1" applyBorder="1" applyAlignment="1">
      <alignment horizontal="center" vertical="center" wrapText="1"/>
    </xf>
    <xf numFmtId="2" fontId="37" fillId="0" borderId="2" xfId="1" applyNumberFormat="1" applyFont="1" applyFill="1" applyBorder="1" applyAlignment="1">
      <alignment horizontal="center" vertical="center" wrapText="1"/>
    </xf>
    <xf numFmtId="4" fontId="37" fillId="0" borderId="3" xfId="0" applyNumberFormat="1" applyFont="1" applyBorder="1" applyAlignment="1">
      <alignment horizontal="center" vertical="center" wrapText="1"/>
    </xf>
    <xf numFmtId="4" fontId="34" fillId="0" borderId="0" xfId="0" applyNumberFormat="1" applyFont="1"/>
    <xf numFmtId="49" fontId="37" fillId="0" borderId="0" xfId="0" applyNumberFormat="1" applyFont="1" applyAlignment="1">
      <alignment horizontal="left" vertical="top" wrapText="1"/>
    </xf>
    <xf numFmtId="0" fontId="34" fillId="0" borderId="0" xfId="0" applyFont="1" applyAlignment="1">
      <alignment horizontal="center" vertical="center" wrapText="1"/>
    </xf>
    <xf numFmtId="2" fontId="37" fillId="0" borderId="0" xfId="1" applyNumberFormat="1" applyFont="1" applyFill="1" applyBorder="1" applyAlignment="1">
      <alignment horizontal="center" vertical="center" wrapText="1"/>
    </xf>
    <xf numFmtId="4" fontId="37" fillId="0" borderId="0" xfId="1" applyNumberFormat="1" applyFont="1" applyFill="1" applyBorder="1" applyAlignment="1">
      <alignment horizontal="right" vertical="center" wrapText="1"/>
    </xf>
    <xf numFmtId="0" fontId="39" fillId="0" borderId="0" xfId="0" applyFont="1"/>
    <xf numFmtId="49" fontId="37" fillId="3" borderId="0" xfId="0" applyNumberFormat="1" applyFont="1" applyFill="1" applyAlignment="1">
      <alignment horizontal="left" vertical="top"/>
    </xf>
    <xf numFmtId="49" fontId="37" fillId="3" borderId="0" xfId="0" applyNumberFormat="1" applyFont="1" applyFill="1" applyAlignment="1">
      <alignment horizontal="left" vertical="center" wrapText="1"/>
    </xf>
    <xf numFmtId="0" fontId="37" fillId="3" borderId="0" xfId="0" applyFont="1" applyFill="1" applyAlignment="1">
      <alignment horizontal="center" vertical="center" wrapText="1"/>
    </xf>
    <xf numFmtId="3" fontId="34" fillId="3" borderId="0" xfId="1" applyNumberFormat="1" applyFont="1" applyFill="1" applyBorder="1" applyAlignment="1">
      <alignment horizontal="center" vertical="center" shrinkToFit="1"/>
    </xf>
    <xf numFmtId="4" fontId="34" fillId="3" borderId="0" xfId="1" applyNumberFormat="1" applyFont="1" applyFill="1" applyBorder="1" applyAlignment="1">
      <alignment horizontal="right" vertical="center" shrinkToFit="1"/>
    </xf>
    <xf numFmtId="0" fontId="34" fillId="0" borderId="0" xfId="0" applyFont="1" applyAlignment="1">
      <alignment horizontal="right" vertical="top" wrapText="1"/>
    </xf>
    <xf numFmtId="0" fontId="34" fillId="0" borderId="0" xfId="0" applyFont="1" applyAlignment="1">
      <alignment horizontal="left" vertical="top" wrapText="1"/>
    </xf>
    <xf numFmtId="0" fontId="34" fillId="0" borderId="0" xfId="0" applyFont="1" applyAlignment="1">
      <alignment horizontal="left" vertical="center" wrapText="1"/>
    </xf>
    <xf numFmtId="3" fontId="34" fillId="0" borderId="0" xfId="0" applyNumberFormat="1" applyFont="1" applyAlignment="1">
      <alignment horizontal="center" vertical="center" shrinkToFit="1"/>
    </xf>
    <xf numFmtId="4" fontId="34" fillId="0" borderId="0" xfId="0" applyNumberFormat="1" applyFont="1" applyAlignment="1">
      <alignment horizontal="right" vertical="center" shrinkToFit="1"/>
    </xf>
    <xf numFmtId="49" fontId="34" fillId="0" borderId="0" xfId="0" applyNumberFormat="1" applyFont="1" applyAlignment="1">
      <alignment horizontal="left" vertical="top"/>
    </xf>
    <xf numFmtId="4" fontId="34" fillId="0" borderId="0" xfId="0" applyNumberFormat="1" applyFont="1" applyAlignment="1">
      <alignment horizontal="center" vertical="center"/>
    </xf>
    <xf numFmtId="0" fontId="34" fillId="0" borderId="0" xfId="0" applyFont="1" applyAlignment="1">
      <alignment horizontal="left" vertical="top"/>
    </xf>
    <xf numFmtId="4" fontId="34" fillId="0" borderId="0" xfId="0" applyNumberFormat="1" applyFont="1" applyAlignment="1">
      <alignment vertical="center"/>
    </xf>
    <xf numFmtId="49" fontId="34" fillId="0" borderId="0" xfId="0" applyNumberFormat="1" applyFont="1" applyAlignment="1">
      <alignment horizontal="left" vertical="top" wrapText="1"/>
    </xf>
    <xf numFmtId="0" fontId="34" fillId="0" borderId="0" xfId="0" applyFont="1" applyAlignment="1">
      <alignment horizontal="justify" vertical="top" wrapText="1"/>
    </xf>
    <xf numFmtId="2" fontId="37" fillId="0" borderId="0" xfId="1" applyNumberFormat="1" applyFont="1" applyFill="1" applyAlignment="1">
      <alignment horizontal="center" vertical="center" wrapText="1"/>
    </xf>
    <xf numFmtId="49" fontId="30" fillId="0" borderId="0" xfId="0" applyNumberFormat="1" applyFont="1" applyAlignment="1">
      <alignment vertical="top"/>
    </xf>
    <xf numFmtId="4" fontId="40" fillId="0" borderId="0" xfId="0" applyNumberFormat="1" applyFont="1" applyAlignment="1">
      <alignment horizontal="center" vertical="center"/>
    </xf>
    <xf numFmtId="0" fontId="30" fillId="0" borderId="0" xfId="0" applyFont="1" applyAlignment="1">
      <alignment horizontal="right"/>
    </xf>
    <xf numFmtId="49" fontId="32" fillId="0" borderId="2" xfId="0" applyNumberFormat="1" applyFont="1" applyBorder="1" applyAlignment="1">
      <alignment horizontal="left" vertical="center" wrapText="1"/>
    </xf>
    <xf numFmtId="49" fontId="30" fillId="0" borderId="0" xfId="0" applyNumberFormat="1" applyFont="1"/>
    <xf numFmtId="0" fontId="30" fillId="0" borderId="0" xfId="0" applyFont="1" applyAlignment="1">
      <alignment vertical="top"/>
    </xf>
    <xf numFmtId="0" fontId="30" fillId="0" borderId="0" xfId="0" applyFont="1" applyAlignment="1">
      <alignment horizontal="center" vertical="top"/>
    </xf>
    <xf numFmtId="0" fontId="30" fillId="0" borderId="0" xfId="0" applyFont="1"/>
    <xf numFmtId="0" fontId="30" fillId="0" borderId="0" xfId="0" applyFont="1" applyAlignment="1">
      <alignment horizontal="left"/>
    </xf>
    <xf numFmtId="0" fontId="41" fillId="0" borderId="0" xfId="0" applyFont="1"/>
    <xf numFmtId="4" fontId="30" fillId="0" borderId="0" xfId="0" applyNumberFormat="1" applyFont="1" applyAlignment="1">
      <alignment vertical="top" wrapText="1"/>
    </xf>
    <xf numFmtId="0" fontId="30" fillId="0" borderId="0" xfId="0" applyFont="1" applyAlignment="1">
      <alignment horizontal="left" vertical="top"/>
    </xf>
    <xf numFmtId="0" fontId="44" fillId="0" borderId="0" xfId="0" applyFont="1" applyAlignment="1">
      <alignment horizontal="center" vertical="top"/>
    </xf>
    <xf numFmtId="49" fontId="30" fillId="0" borderId="0" xfId="0" applyNumberFormat="1" applyFont="1" applyAlignment="1">
      <alignment horizontal="left" vertical="top" wrapText="1"/>
    </xf>
    <xf numFmtId="0" fontId="30" fillId="0" borderId="0" xfId="0" applyFont="1" applyAlignment="1">
      <alignment wrapText="1"/>
    </xf>
    <xf numFmtId="0" fontId="44" fillId="0" borderId="0" xfId="0" applyFont="1"/>
    <xf numFmtId="49" fontId="30" fillId="0" borderId="0" xfId="0" applyNumberFormat="1" applyFont="1" applyAlignment="1">
      <alignment horizontal="left"/>
    </xf>
    <xf numFmtId="4" fontId="30" fillId="0" borderId="0" xfId="0" applyNumberFormat="1" applyFont="1" applyAlignment="1">
      <alignment horizontal="center" wrapText="1"/>
    </xf>
    <xf numFmtId="0" fontId="30" fillId="0" borderId="0" xfId="0" applyFont="1" applyAlignment="1">
      <alignment horizontal="center" wrapText="1"/>
    </xf>
    <xf numFmtId="0" fontId="30" fillId="0" borderId="0" xfId="0" applyFont="1" applyAlignment="1">
      <alignment horizontal="center" vertical="center" wrapText="1"/>
    </xf>
    <xf numFmtId="49" fontId="44" fillId="0" borderId="0" xfId="0" applyNumberFormat="1" applyFont="1"/>
    <xf numFmtId="0" fontId="31" fillId="0" borderId="0" xfId="0" applyFont="1" applyAlignment="1">
      <alignment horizontal="center" vertical="center"/>
    </xf>
    <xf numFmtId="4" fontId="31" fillId="0" borderId="0" xfId="0" applyNumberFormat="1" applyFont="1" applyAlignment="1">
      <alignment horizontal="center" vertical="center"/>
    </xf>
    <xf numFmtId="0" fontId="31" fillId="0" borderId="0" xfId="0" applyFont="1" applyAlignment="1">
      <alignment horizontal="center" vertical="top"/>
    </xf>
    <xf numFmtId="0" fontId="31" fillId="0" borderId="0" xfId="0" applyFont="1" applyAlignment="1">
      <alignment horizontal="left"/>
    </xf>
    <xf numFmtId="0" fontId="31" fillId="0" borderId="0" xfId="0" applyFont="1" applyAlignment="1">
      <alignment horizontal="left" vertical="center"/>
    </xf>
    <xf numFmtId="0" fontId="33" fillId="0" borderId="1" xfId="0" applyFont="1" applyBorder="1" applyAlignment="1">
      <alignment horizontal="left" vertical="center" wrapText="1"/>
    </xf>
    <xf numFmtId="49" fontId="33" fillId="0" borderId="2" xfId="0" applyNumberFormat="1" applyFont="1" applyBorder="1" applyAlignment="1">
      <alignment horizontal="center" vertical="center" wrapText="1"/>
    </xf>
    <xf numFmtId="2" fontId="33" fillId="0" borderId="2" xfId="1" applyNumberFormat="1" applyFont="1" applyFill="1" applyBorder="1" applyAlignment="1">
      <alignment horizontal="center" vertical="center" wrapText="1"/>
    </xf>
    <xf numFmtId="4" fontId="33" fillId="0" borderId="3" xfId="0" applyNumberFormat="1" applyFont="1" applyBorder="1" applyAlignment="1">
      <alignment horizontal="center" vertical="center" wrapText="1"/>
    </xf>
    <xf numFmtId="4" fontId="40" fillId="0" borderId="0" xfId="0" applyNumberFormat="1" applyFont="1"/>
    <xf numFmtId="0" fontId="46" fillId="0" borderId="0" xfId="0" applyFont="1"/>
    <xf numFmtId="4" fontId="46" fillId="0" borderId="0" xfId="0" applyNumberFormat="1" applyFont="1" applyAlignment="1">
      <alignment horizontal="center"/>
    </xf>
    <xf numFmtId="49" fontId="33" fillId="0" borderId="0" xfId="0" applyNumberFormat="1" applyFont="1" applyAlignment="1">
      <alignment horizontal="left" vertical="top" wrapText="1"/>
    </xf>
    <xf numFmtId="0" fontId="40" fillId="0" borderId="0" xfId="0" applyFont="1" applyAlignment="1">
      <alignment horizontal="center" vertical="center" wrapText="1"/>
    </xf>
    <xf numFmtId="2" fontId="33" fillId="0" borderId="0" xfId="1" applyNumberFormat="1" applyFont="1" applyFill="1" applyBorder="1" applyAlignment="1">
      <alignment horizontal="center" vertical="center" wrapText="1"/>
    </xf>
    <xf numFmtId="4" fontId="33" fillId="0" borderId="0" xfId="1" applyNumberFormat="1" applyFont="1" applyFill="1" applyBorder="1" applyAlignment="1">
      <alignment horizontal="right" vertical="center" wrapText="1"/>
    </xf>
    <xf numFmtId="0" fontId="47" fillId="0" borderId="0" xfId="0" applyFont="1"/>
    <xf numFmtId="49" fontId="33" fillId="3" borderId="0" xfId="0" applyNumberFormat="1" applyFont="1" applyFill="1" applyAlignment="1">
      <alignment horizontal="left" vertical="top"/>
    </xf>
    <xf numFmtId="49" fontId="33" fillId="3" borderId="0" xfId="0" applyNumberFormat="1" applyFont="1" applyFill="1" applyAlignment="1">
      <alignment horizontal="left" vertical="center" wrapText="1"/>
    </xf>
    <xf numFmtId="0" fontId="33" fillId="3" borderId="0" xfId="0" applyFont="1" applyFill="1" applyAlignment="1">
      <alignment horizontal="center" vertical="center" wrapText="1"/>
    </xf>
    <xf numFmtId="3" fontId="40" fillId="3" borderId="0" xfId="1" applyNumberFormat="1" applyFont="1" applyFill="1" applyBorder="1" applyAlignment="1">
      <alignment horizontal="center" vertical="center" shrinkToFit="1"/>
    </xf>
    <xf numFmtId="4" fontId="40" fillId="3" borderId="0" xfId="1" applyNumberFormat="1" applyFont="1" applyFill="1" applyBorder="1" applyAlignment="1">
      <alignment horizontal="right" vertical="center" shrinkToFit="1"/>
    </xf>
    <xf numFmtId="0" fontId="40" fillId="0" borderId="0" xfId="0" applyFont="1" applyAlignment="1">
      <alignment horizontal="right" vertical="top" wrapText="1"/>
    </xf>
    <xf numFmtId="0" fontId="40" fillId="0" borderId="0" xfId="0" applyFont="1"/>
    <xf numFmtId="4" fontId="40" fillId="0" borderId="0" xfId="0" applyNumberFormat="1" applyFont="1" applyAlignment="1">
      <alignment horizontal="center"/>
    </xf>
    <xf numFmtId="49" fontId="48" fillId="0" borderId="0" xfId="0" applyNumberFormat="1" applyFont="1" applyAlignment="1">
      <alignment horizontal="left" vertical="top"/>
    </xf>
    <xf numFmtId="0" fontId="40" fillId="0" borderId="0" xfId="7" applyFont="1" applyAlignment="1">
      <alignment horizontal="center" vertical="center" wrapText="1"/>
    </xf>
    <xf numFmtId="4" fontId="40" fillId="0" borderId="0" xfId="0" applyNumberFormat="1" applyFont="1" applyAlignment="1">
      <alignment horizontal="right" vertical="center" shrinkToFit="1"/>
    </xf>
    <xf numFmtId="0" fontId="48" fillId="0" borderId="0" xfId="0" applyFont="1"/>
    <xf numFmtId="0" fontId="40" fillId="0" borderId="0" xfId="0" applyFont="1" applyAlignment="1">
      <alignment horizontal="center" vertical="center"/>
    </xf>
    <xf numFmtId="0" fontId="40" fillId="0" borderId="0" xfId="0" applyFont="1" applyAlignment="1">
      <alignment horizontal="left" vertical="center"/>
    </xf>
    <xf numFmtId="0" fontId="48" fillId="0" borderId="0" xfId="0" applyFont="1" applyAlignment="1">
      <alignment horizontal="left" vertical="top"/>
    </xf>
    <xf numFmtId="49" fontId="48" fillId="0" borderId="0" xfId="0" applyNumberFormat="1" applyFont="1" applyAlignment="1">
      <alignment horizontal="left" vertical="top" wrapText="1"/>
    </xf>
    <xf numFmtId="2" fontId="33" fillId="0" borderId="0" xfId="1" applyNumberFormat="1" applyFont="1" applyFill="1" applyAlignment="1">
      <alignment horizontal="center" vertical="center" wrapText="1"/>
    </xf>
    <xf numFmtId="4" fontId="46" fillId="0" borderId="0" xfId="0" applyNumberFormat="1" applyFont="1" applyAlignment="1">
      <alignment horizontal="right" vertical="center" wrapText="1"/>
    </xf>
    <xf numFmtId="0" fontId="46" fillId="0" borderId="0" xfId="0" applyFont="1" applyAlignment="1">
      <alignment horizontal="left" wrapText="1"/>
    </xf>
    <xf numFmtId="0" fontId="46" fillId="0" borderId="0" xfId="0" applyFont="1" applyAlignment="1">
      <alignment wrapText="1"/>
    </xf>
    <xf numFmtId="49" fontId="46" fillId="0" borderId="0" xfId="0" applyNumberFormat="1" applyFont="1" applyAlignment="1">
      <alignment horizontal="left" vertical="top"/>
    </xf>
    <xf numFmtId="49" fontId="46" fillId="0" borderId="0" xfId="0" applyNumberFormat="1" applyFont="1"/>
    <xf numFmtId="0" fontId="46" fillId="0" borderId="0" xfId="0" applyFont="1" applyAlignment="1">
      <alignment horizontal="left" vertical="top"/>
    </xf>
    <xf numFmtId="166" fontId="4" fillId="0" borderId="0" xfId="0" applyNumberFormat="1" applyFont="1" applyAlignment="1">
      <alignment horizontal="left"/>
    </xf>
    <xf numFmtId="0" fontId="32" fillId="0" borderId="2" xfId="0" applyFont="1" applyBorder="1" applyAlignment="1">
      <alignment horizontal="center" vertical="center" wrapText="1"/>
    </xf>
    <xf numFmtId="0" fontId="30" fillId="0" borderId="0" xfId="0" applyFont="1" applyAlignment="1">
      <alignment vertical="center"/>
    </xf>
    <xf numFmtId="0" fontId="31" fillId="0" borderId="0" xfId="0" applyFont="1" applyAlignment="1">
      <alignment vertical="center"/>
    </xf>
    <xf numFmtId="4" fontId="31" fillId="0" borderId="0" xfId="0" applyNumberFormat="1" applyFont="1" applyAlignment="1">
      <alignment horizontal="left" vertical="center"/>
    </xf>
    <xf numFmtId="0" fontId="40" fillId="0" borderId="0" xfId="0" applyFont="1" applyAlignment="1">
      <alignment horizontal="left" vertical="top" wrapText="1"/>
    </xf>
    <xf numFmtId="0" fontId="40" fillId="0" borderId="0" xfId="0" applyFont="1" applyAlignment="1">
      <alignment horizontal="left" vertical="center" wrapText="1"/>
    </xf>
    <xf numFmtId="3" fontId="40" fillId="0" borderId="0" xfId="0" applyNumberFormat="1" applyFont="1" applyAlignment="1">
      <alignment horizontal="center" vertical="center" shrinkToFit="1"/>
    </xf>
    <xf numFmtId="49" fontId="40" fillId="0" borderId="0" xfId="7" applyNumberFormat="1" applyFont="1" applyAlignment="1">
      <alignment horizontal="left" vertical="top" wrapText="1"/>
    </xf>
    <xf numFmtId="4" fontId="40" fillId="0" borderId="0" xfId="7" applyNumberFormat="1" applyFont="1" applyAlignment="1">
      <alignment horizontal="center" vertical="center" wrapText="1"/>
    </xf>
    <xf numFmtId="49" fontId="33" fillId="0" borderId="2" xfId="0" applyNumberFormat="1" applyFont="1" applyBorder="1" applyAlignment="1">
      <alignment horizontal="left" vertical="center" wrapText="1"/>
    </xf>
    <xf numFmtId="0" fontId="31" fillId="0" borderId="0" xfId="7" applyFont="1" applyAlignment="1">
      <alignment horizontal="center" vertical="top" wrapText="1"/>
    </xf>
    <xf numFmtId="0" fontId="30" fillId="0" borderId="0" xfId="0" applyFont="1" applyAlignment="1">
      <alignment horizontal="center" vertical="top" wrapText="1"/>
    </xf>
    <xf numFmtId="4" fontId="31" fillId="0" borderId="0" xfId="0" applyNumberFormat="1" applyFont="1" applyAlignment="1">
      <alignment horizontal="center" vertical="top"/>
    </xf>
    <xf numFmtId="49" fontId="30" fillId="0" borderId="0" xfId="0" applyNumberFormat="1" applyFont="1" applyAlignment="1">
      <alignment horizontal="left" wrapText="1"/>
    </xf>
    <xf numFmtId="4" fontId="31" fillId="0" borderId="0" xfId="0" applyNumberFormat="1" applyFont="1" applyAlignment="1">
      <alignment horizontal="center" vertical="center" wrapText="1"/>
    </xf>
    <xf numFmtId="49" fontId="40" fillId="0" borderId="0" xfId="0" applyNumberFormat="1" applyFont="1" applyAlignment="1">
      <alignment vertical="top"/>
    </xf>
    <xf numFmtId="0" fontId="40" fillId="0" borderId="0" xfId="0" applyFont="1" applyAlignment="1">
      <alignment horizontal="left" vertical="top"/>
    </xf>
    <xf numFmtId="49" fontId="40" fillId="0" borderId="0" xfId="0" applyNumberFormat="1" applyFont="1"/>
    <xf numFmtId="0" fontId="40" fillId="0" borderId="0" xfId="0" applyFont="1" applyAlignment="1">
      <alignment horizontal="center" vertical="top"/>
    </xf>
    <xf numFmtId="49" fontId="40" fillId="0" borderId="0" xfId="0" applyNumberFormat="1" applyFont="1" applyAlignment="1">
      <alignment horizontal="left" vertical="top"/>
    </xf>
    <xf numFmtId="0" fontId="50" fillId="0" borderId="0" xfId="0" applyFont="1"/>
    <xf numFmtId="49" fontId="31" fillId="0" borderId="2" xfId="0" applyNumberFormat="1" applyFont="1" applyBorder="1" applyAlignment="1">
      <alignment horizontal="left" vertical="center" wrapText="1"/>
    </xf>
    <xf numFmtId="4" fontId="31" fillId="0" borderId="0" xfId="0" applyNumberFormat="1" applyFont="1" applyAlignment="1">
      <alignment wrapText="1"/>
    </xf>
    <xf numFmtId="49" fontId="32" fillId="0" borderId="0" xfId="0" applyNumberFormat="1" applyFont="1" applyAlignment="1">
      <alignment vertical="top" wrapText="1"/>
    </xf>
    <xf numFmtId="0" fontId="31" fillId="0" borderId="0" xfId="0" applyFont="1" applyAlignment="1">
      <alignment wrapText="1"/>
    </xf>
    <xf numFmtId="49" fontId="31" fillId="0" borderId="0" xfId="0" applyNumberFormat="1" applyFont="1" applyAlignment="1">
      <alignment horizontal="center" vertical="center" wrapText="1"/>
    </xf>
    <xf numFmtId="0" fontId="31" fillId="0" borderId="0" xfId="0" applyFont="1" applyAlignment="1">
      <alignment vertical="top" wrapText="1"/>
    </xf>
    <xf numFmtId="49" fontId="31" fillId="0" borderId="0" xfId="3" applyNumberFormat="1" applyFont="1" applyAlignment="1">
      <alignment horizontal="left" vertical="top" wrapText="1"/>
    </xf>
    <xf numFmtId="1" fontId="31" fillId="0" borderId="0" xfId="0" applyNumberFormat="1" applyFont="1" applyAlignment="1">
      <alignment horizontal="center" vertical="center"/>
    </xf>
    <xf numFmtId="16" fontId="31" fillId="0" borderId="0" xfId="0" applyNumberFormat="1" applyFont="1" applyAlignment="1">
      <alignment horizontal="left" vertical="top"/>
    </xf>
    <xf numFmtId="49" fontId="31" fillId="0" borderId="0" xfId="62" applyNumberFormat="1" applyFont="1" applyAlignment="1">
      <alignment horizontal="left" vertical="top" wrapText="1"/>
    </xf>
    <xf numFmtId="4" fontId="32" fillId="0" borderId="2" xfId="1" applyNumberFormat="1" applyFont="1" applyFill="1" applyBorder="1" applyAlignment="1">
      <alignment horizontal="center" vertical="center" wrapText="1"/>
    </xf>
    <xf numFmtId="4" fontId="32" fillId="0" borderId="0" xfId="1" applyNumberFormat="1" applyFont="1" applyFill="1" applyBorder="1" applyAlignment="1">
      <alignment horizontal="center" vertical="center" wrapText="1"/>
    </xf>
    <xf numFmtId="4" fontId="31" fillId="3" borderId="0" xfId="1" applyNumberFormat="1" applyFont="1" applyFill="1" applyBorder="1" applyAlignment="1">
      <alignment horizontal="center" vertical="center" shrinkToFit="1"/>
    </xf>
    <xf numFmtId="4" fontId="31" fillId="0" borderId="0" xfId="0" applyNumberFormat="1" applyFont="1" applyAlignment="1">
      <alignment horizontal="center" vertical="center" shrinkToFit="1"/>
    </xf>
    <xf numFmtId="4" fontId="31" fillId="0" borderId="0" xfId="0" applyNumberFormat="1" applyFont="1" applyAlignment="1" applyProtection="1">
      <alignment horizontal="center" vertical="center"/>
      <protection locked="0"/>
    </xf>
    <xf numFmtId="4" fontId="32" fillId="0" borderId="0" xfId="1" applyNumberFormat="1" applyFont="1" applyFill="1" applyAlignment="1">
      <alignment horizontal="center" vertical="center" wrapText="1"/>
    </xf>
    <xf numFmtId="49" fontId="31" fillId="0" borderId="0" xfId="0" applyNumberFormat="1" applyFont="1" applyAlignment="1">
      <alignment vertical="top"/>
    </xf>
    <xf numFmtId="49" fontId="34" fillId="0" borderId="0" xfId="0" applyNumberFormat="1" applyFont="1" applyAlignment="1">
      <alignment vertical="top"/>
    </xf>
    <xf numFmtId="49" fontId="31" fillId="0" borderId="0" xfId="0" applyNumberFormat="1" applyFont="1" applyAlignment="1">
      <alignment horizontal="justify" vertical="top"/>
    </xf>
    <xf numFmtId="49" fontId="32" fillId="0" borderId="0" xfId="0" applyNumberFormat="1" applyFont="1" applyAlignment="1">
      <alignment vertical="top"/>
    </xf>
    <xf numFmtId="49" fontId="31" fillId="0" borderId="0" xfId="5" applyNumberFormat="1" applyFont="1" applyAlignment="1">
      <alignment horizontal="center" vertical="top"/>
    </xf>
    <xf numFmtId="49" fontId="31" fillId="0" borderId="0" xfId="0" applyNumberFormat="1" applyFont="1" applyAlignment="1">
      <alignment horizontal="left" vertical="top"/>
    </xf>
    <xf numFmtId="49" fontId="31" fillId="0" borderId="0" xfId="5" applyNumberFormat="1" applyFont="1" applyAlignment="1">
      <alignment horizontal="left" vertical="top"/>
    </xf>
    <xf numFmtId="49" fontId="32" fillId="0" borderId="0" xfId="0" applyNumberFormat="1" applyFont="1" applyAlignment="1">
      <alignment vertical="center"/>
    </xf>
    <xf numFmtId="0" fontId="31" fillId="0" borderId="0" xfId="5" applyFont="1" applyAlignment="1">
      <alignment horizontal="center" vertical="center"/>
    </xf>
    <xf numFmtId="4" fontId="31" fillId="0" borderId="0" xfId="5" applyNumberFormat="1" applyFont="1" applyAlignment="1" applyProtection="1">
      <alignment horizontal="center" vertical="center"/>
      <protection locked="0"/>
    </xf>
    <xf numFmtId="49" fontId="31" fillId="0" borderId="0" xfId="0" applyNumberFormat="1" applyFont="1" applyAlignment="1">
      <alignment horizontal="justify" vertical="top" wrapText="1"/>
    </xf>
    <xf numFmtId="49" fontId="31" fillId="0" borderId="0" xfId="0" applyNumberFormat="1" applyFont="1" applyAlignment="1">
      <alignment horizontal="center" vertical="top"/>
    </xf>
    <xf numFmtId="2" fontId="31" fillId="0" borderId="0" xfId="0" applyNumberFormat="1" applyFont="1" applyAlignment="1">
      <alignment horizontal="center" vertical="center" wrapText="1"/>
    </xf>
    <xf numFmtId="0" fontId="32" fillId="0" borderId="1" xfId="0" applyFont="1" applyBorder="1" applyAlignment="1">
      <alignment vertical="center" wrapText="1"/>
    </xf>
    <xf numFmtId="49" fontId="32" fillId="0" borderId="1" xfId="0" applyNumberFormat="1" applyFont="1" applyBorder="1" applyAlignment="1">
      <alignment horizontal="left" vertical="center" wrapText="1"/>
    </xf>
    <xf numFmtId="49" fontId="34" fillId="0" borderId="0" xfId="0" applyNumberFormat="1" applyFont="1" applyAlignment="1">
      <alignment horizontal="left" wrapText="1"/>
    </xf>
    <xf numFmtId="49" fontId="31" fillId="0" borderId="0" xfId="64" applyNumberFormat="1" applyFont="1" applyAlignment="1">
      <alignment horizontal="left" vertical="top" wrapText="1"/>
    </xf>
    <xf numFmtId="0" fontId="31" fillId="0" borderId="0" xfId="19" applyFont="1" applyProtection="1">
      <protection locked="0"/>
    </xf>
    <xf numFmtId="49" fontId="34" fillId="0" borderId="0" xfId="0" applyNumberFormat="1" applyFont="1"/>
    <xf numFmtId="0" fontId="34" fillId="0" borderId="0" xfId="6" applyFont="1" applyAlignment="1">
      <alignment horizontal="left" vertical="top" wrapText="1"/>
    </xf>
    <xf numFmtId="49" fontId="34" fillId="0" borderId="0" xfId="6" applyNumberFormat="1" applyFont="1" applyAlignment="1">
      <alignment horizontal="left" vertical="top" wrapText="1"/>
    </xf>
    <xf numFmtId="4" fontId="42" fillId="0" borderId="0" xfId="66" applyNumberFormat="1" applyFont="1" applyAlignment="1" applyProtection="1">
      <alignment vertical="top"/>
      <protection locked="0"/>
    </xf>
    <xf numFmtId="4" fontId="31" fillId="0" borderId="0" xfId="66" applyNumberFormat="1" applyFont="1" applyAlignment="1" applyProtection="1">
      <alignment vertical="top"/>
      <protection hidden="1"/>
    </xf>
    <xf numFmtId="49" fontId="31" fillId="0" borderId="0" xfId="6" applyNumberFormat="1" applyFont="1" applyAlignment="1">
      <alignment horizontal="left" vertical="top" wrapText="1"/>
    </xf>
    <xf numFmtId="49" fontId="31" fillId="0" borderId="0" xfId="33" applyNumberFormat="1" applyFont="1" applyAlignment="1">
      <alignment horizontal="left" vertical="top" wrapText="1"/>
    </xf>
    <xf numFmtId="0" fontId="56" fillId="0" borderId="0" xfId="19" applyFont="1" applyProtection="1">
      <protection locked="0"/>
    </xf>
    <xf numFmtId="0" fontId="31" fillId="0" borderId="0" xfId="19" applyFont="1" applyAlignment="1">
      <alignment horizontal="center" vertical="center"/>
    </xf>
    <xf numFmtId="169" fontId="31" fillId="0" borderId="0" xfId="19" applyNumberFormat="1" applyFont="1" applyAlignment="1" applyProtection="1">
      <alignment horizontal="right" vertical="center"/>
      <protection locked="0"/>
    </xf>
    <xf numFmtId="169" fontId="31" fillId="0" borderId="0" xfId="66" applyNumberFormat="1" applyFont="1" applyAlignment="1" applyProtection="1">
      <alignment horizontal="right" vertical="center"/>
      <protection hidden="1"/>
    </xf>
    <xf numFmtId="4" fontId="34" fillId="0" borderId="0" xfId="31" applyNumberFormat="1" applyFont="1"/>
    <xf numFmtId="49" fontId="31" fillId="0" borderId="0" xfId="33" applyNumberFormat="1" applyFont="1" applyAlignment="1">
      <alignment horizontal="left" vertical="top"/>
    </xf>
    <xf numFmtId="49" fontId="31" fillId="0" borderId="0" xfId="40" applyNumberFormat="1" applyFont="1" applyAlignment="1">
      <alignment horizontal="left" vertical="top" wrapText="1"/>
    </xf>
    <xf numFmtId="0" fontId="56" fillId="0" borderId="0" xfId="19" applyFont="1"/>
    <xf numFmtId="0" fontId="31" fillId="0" borderId="0" xfId="19" applyFont="1"/>
    <xf numFmtId="2" fontId="42" fillId="0" borderId="0" xfId="66" applyNumberFormat="1" applyFont="1" applyAlignment="1" applyProtection="1">
      <alignment horizontal="center" vertical="top"/>
      <protection locked="0"/>
    </xf>
    <xf numFmtId="4" fontId="31" fillId="0" borderId="0" xfId="66" applyNumberFormat="1" applyFont="1" applyAlignment="1" applyProtection="1">
      <alignment horizontal="center" vertical="top"/>
      <protection hidden="1"/>
    </xf>
    <xf numFmtId="49" fontId="31" fillId="0" borderId="0" xfId="65" applyNumberFormat="1" applyFont="1" applyAlignment="1">
      <alignment horizontal="left" vertical="top"/>
    </xf>
    <xf numFmtId="49" fontId="31" fillId="0" borderId="0" xfId="19" applyNumberFormat="1" applyFont="1" applyAlignment="1">
      <alignment vertical="top"/>
    </xf>
    <xf numFmtId="49" fontId="31" fillId="0" borderId="0" xfId="66" applyNumberFormat="1" applyFont="1" applyAlignment="1">
      <alignment horizontal="left" vertical="top"/>
    </xf>
    <xf numFmtId="2" fontId="31" fillId="0" borderId="0" xfId="67" applyNumberFormat="1" applyFont="1" applyAlignment="1">
      <alignment horizontal="left" vertical="top" wrapText="1"/>
    </xf>
    <xf numFmtId="49" fontId="54" fillId="0" borderId="0" xfId="6" applyNumberFormat="1" applyFont="1" applyAlignment="1">
      <alignment horizontal="left" vertical="top" wrapText="1"/>
    </xf>
    <xf numFmtId="49" fontId="56" fillId="0" borderId="0" xfId="66" applyNumberFormat="1" applyFont="1" applyAlignment="1">
      <alignment horizontal="left" vertical="top"/>
    </xf>
    <xf numFmtId="49" fontId="31" fillId="0" borderId="0" xfId="68" applyNumberFormat="1" applyFont="1" applyAlignment="1" applyProtection="1">
      <alignment horizontal="left" vertical="top"/>
      <protection locked="0"/>
    </xf>
    <xf numFmtId="49" fontId="31" fillId="0" borderId="0" xfId="19" applyNumberFormat="1" applyFont="1" applyAlignment="1">
      <alignment horizontal="left" vertical="top"/>
    </xf>
    <xf numFmtId="165" fontId="31" fillId="0" borderId="0" xfId="64" applyNumberFormat="1" applyFont="1" applyAlignment="1">
      <alignment horizontal="right" vertical="center" wrapText="1"/>
    </xf>
    <xf numFmtId="165" fontId="31" fillId="0" borderId="0" xfId="64" applyNumberFormat="1" applyFont="1" applyAlignment="1">
      <alignment horizontal="center" vertical="center" wrapText="1"/>
    </xf>
    <xf numFmtId="49" fontId="31" fillId="0" borderId="0" xfId="70" applyNumberFormat="1" applyFont="1" applyAlignment="1">
      <alignment horizontal="left" vertical="top"/>
    </xf>
    <xf numFmtId="49" fontId="31" fillId="0" borderId="0" xfId="70" applyNumberFormat="1" applyFont="1" applyAlignment="1">
      <alignment horizontal="left"/>
    </xf>
    <xf numFmtId="49" fontId="31" fillId="0" borderId="0" xfId="73" applyNumberFormat="1" applyFont="1" applyAlignment="1">
      <alignment horizontal="left" vertical="top" wrapText="1"/>
    </xf>
    <xf numFmtId="49" fontId="31" fillId="0" borderId="0" xfId="64" applyNumberFormat="1" applyFont="1" applyAlignment="1">
      <alignment horizontal="center" vertical="center" wrapText="1"/>
    </xf>
    <xf numFmtId="49" fontId="31" fillId="0" borderId="0" xfId="0" applyNumberFormat="1" applyFont="1"/>
    <xf numFmtId="49" fontId="31" fillId="0" borderId="0" xfId="67" applyNumberFormat="1" applyFont="1" applyAlignment="1">
      <alignment horizontal="left" vertical="top" wrapText="1"/>
    </xf>
    <xf numFmtId="2" fontId="31" fillId="0" borderId="0" xfId="67" applyNumberFormat="1" applyFont="1" applyAlignment="1">
      <alignment vertical="top" wrapText="1"/>
    </xf>
    <xf numFmtId="4" fontId="31" fillId="0" borderId="0" xfId="0" applyNumberFormat="1" applyFont="1" applyAlignment="1">
      <alignment horizontal="right"/>
    </xf>
    <xf numFmtId="4" fontId="31" fillId="0" borderId="0" xfId="64" applyNumberFormat="1" applyFont="1" applyAlignment="1" applyProtection="1">
      <alignment horizontal="right" wrapText="1"/>
      <protection locked="0"/>
    </xf>
    <xf numFmtId="167" fontId="31" fillId="0" borderId="0" xfId="64" applyNumberFormat="1" applyFont="1" applyAlignment="1" applyProtection="1">
      <alignment horizontal="right" wrapText="1"/>
      <protection locked="0"/>
    </xf>
    <xf numFmtId="0" fontId="31" fillId="0" borderId="0" xfId="64" applyFont="1" applyAlignment="1">
      <alignment horizontal="right" vertical="center" wrapText="1"/>
    </xf>
    <xf numFmtId="168" fontId="31" fillId="0" borderId="0" xfId="64" applyNumberFormat="1" applyFont="1" applyAlignment="1" applyProtection="1">
      <alignment horizontal="right" wrapText="1"/>
      <protection locked="0"/>
    </xf>
    <xf numFmtId="4" fontId="31" fillId="0" borderId="0" xfId="19" applyNumberFormat="1" applyFont="1" applyAlignment="1">
      <alignment horizontal="right"/>
    </xf>
    <xf numFmtId="0" fontId="31" fillId="0" borderId="0" xfId="64" applyFont="1" applyAlignment="1">
      <alignment horizontal="center" vertical="center" wrapText="1"/>
    </xf>
    <xf numFmtId="4" fontId="31" fillId="0" borderId="0" xfId="64" applyNumberFormat="1" applyFont="1" applyAlignment="1">
      <alignment horizontal="right" vertical="center" wrapText="1"/>
    </xf>
    <xf numFmtId="2" fontId="31" fillId="0" borderId="0" xfId="64" applyNumberFormat="1" applyFont="1" applyAlignment="1" applyProtection="1">
      <alignment wrapText="1"/>
      <protection locked="0"/>
    </xf>
    <xf numFmtId="169" fontId="31" fillId="0" borderId="0" xfId="64" applyNumberFormat="1" applyFont="1" applyAlignment="1" applyProtection="1">
      <alignment wrapText="1"/>
      <protection locked="0"/>
    </xf>
    <xf numFmtId="4" fontId="31" fillId="0" borderId="0" xfId="6" applyNumberFormat="1" applyFont="1"/>
    <xf numFmtId="169" fontId="56" fillId="0" borderId="0" xfId="64" applyNumberFormat="1" applyFont="1" applyAlignment="1" applyProtection="1">
      <alignment horizontal="center" wrapText="1"/>
      <protection locked="0"/>
    </xf>
    <xf numFmtId="169" fontId="31" fillId="0" borderId="0" xfId="64" applyNumberFormat="1" applyFont="1" applyAlignment="1" applyProtection="1">
      <alignment horizontal="right" wrapText="1"/>
      <protection locked="0"/>
    </xf>
    <xf numFmtId="4" fontId="31" fillId="0" borderId="0" xfId="64" applyNumberFormat="1" applyFont="1" applyAlignment="1" applyProtection="1">
      <alignment horizontal="center" vertical="center" wrapText="1"/>
      <protection locked="0"/>
    </xf>
    <xf numFmtId="0" fontId="31" fillId="0" borderId="0" xfId="64" applyFont="1" applyAlignment="1">
      <alignment horizontal="right" wrapText="1"/>
    </xf>
    <xf numFmtId="4" fontId="31" fillId="0" borderId="0" xfId="71" applyNumberFormat="1" applyFont="1" applyAlignment="1" applyProtection="1">
      <alignment horizontal="right" wrapText="1"/>
      <protection locked="0"/>
    </xf>
    <xf numFmtId="4" fontId="31" fillId="0" borderId="0" xfId="0" applyNumberFormat="1" applyFont="1" applyAlignment="1">
      <alignment horizontal="right" vertical="top"/>
    </xf>
    <xf numFmtId="170" fontId="31" fillId="0" borderId="0" xfId="0" applyNumberFormat="1" applyFont="1" applyAlignment="1">
      <alignment horizontal="right" vertical="top"/>
    </xf>
    <xf numFmtId="169" fontId="31" fillId="0" borderId="0" xfId="0" applyNumberFormat="1" applyFont="1" applyAlignment="1">
      <alignment horizontal="right" vertical="top"/>
    </xf>
    <xf numFmtId="0" fontId="31" fillId="0" borderId="0" xfId="0" applyFont="1" applyAlignment="1">
      <alignment horizontal="right"/>
    </xf>
    <xf numFmtId="2" fontId="31" fillId="0" borderId="0" xfId="64" applyNumberFormat="1" applyFont="1" applyAlignment="1">
      <alignment wrapText="1"/>
    </xf>
    <xf numFmtId="4" fontId="31" fillId="0" borderId="0" xfId="40" applyNumberFormat="1" applyFont="1"/>
    <xf numFmtId="169" fontId="56" fillId="0" borderId="0" xfId="64" applyNumberFormat="1" applyFont="1" applyAlignment="1">
      <alignment horizontal="center" wrapText="1"/>
    </xf>
    <xf numFmtId="169" fontId="31" fillId="0" borderId="0" xfId="64" applyNumberFormat="1" applyFont="1" applyAlignment="1">
      <alignment horizontal="right" wrapText="1"/>
    </xf>
    <xf numFmtId="4" fontId="31" fillId="0" borderId="0" xfId="64" applyNumberFormat="1" applyFont="1" applyAlignment="1">
      <alignment horizontal="center" vertical="center" wrapText="1"/>
    </xf>
    <xf numFmtId="1" fontId="31" fillId="0" borderId="0" xfId="64" applyNumberFormat="1" applyFont="1" applyAlignment="1">
      <alignment horizontal="center" vertical="center" wrapText="1"/>
    </xf>
    <xf numFmtId="0" fontId="34" fillId="0" borderId="0" xfId="40" applyFont="1" applyAlignment="1">
      <alignment horizontal="center" vertical="center" wrapText="1"/>
    </xf>
    <xf numFmtId="0" fontId="31" fillId="0" borderId="0" xfId="19" applyFont="1" applyAlignment="1" applyProtection="1">
      <alignment horizontal="center" vertical="center"/>
      <protection locked="0"/>
    </xf>
    <xf numFmtId="0" fontId="34" fillId="0" borderId="0" xfId="6" applyFont="1" applyAlignment="1">
      <alignment horizontal="center" vertical="center" wrapText="1"/>
    </xf>
    <xf numFmtId="2" fontId="34" fillId="0" borderId="0" xfId="6" quotePrefix="1" applyNumberFormat="1" applyFont="1" applyAlignment="1">
      <alignment horizontal="center" vertical="center" wrapText="1"/>
    </xf>
    <xf numFmtId="0" fontId="34" fillId="0" borderId="0" xfId="6" applyFont="1" applyAlignment="1">
      <alignment horizontal="center" vertical="center"/>
    </xf>
    <xf numFmtId="3" fontId="34" fillId="0" borderId="0" xfId="6" applyNumberFormat="1" applyFont="1" applyAlignment="1">
      <alignment horizontal="center" vertical="center" wrapText="1"/>
    </xf>
    <xf numFmtId="0" fontId="31" fillId="0" borderId="0" xfId="66" applyFont="1" applyAlignment="1">
      <alignment horizontal="center" vertical="center"/>
    </xf>
    <xf numFmtId="0" fontId="56" fillId="0" borderId="0" xfId="64" applyFont="1" applyAlignment="1">
      <alignment horizontal="center" vertical="center" wrapText="1"/>
    </xf>
    <xf numFmtId="0" fontId="56" fillId="0" borderId="0" xfId="19" applyFont="1" applyAlignment="1" applyProtection="1">
      <alignment horizontal="center" vertical="center"/>
      <protection locked="0"/>
    </xf>
    <xf numFmtId="2" fontId="31" fillId="0" borderId="0" xfId="67" applyNumberFormat="1" applyFont="1" applyAlignment="1">
      <alignment horizontal="center" vertical="center" wrapText="1"/>
    </xf>
    <xf numFmtId="0" fontId="54" fillId="0" borderId="0" xfId="40" applyFont="1" applyAlignment="1">
      <alignment horizontal="center" vertical="center" wrapText="1"/>
    </xf>
    <xf numFmtId="4" fontId="10" fillId="0" borderId="0" xfId="0" applyNumberFormat="1" applyFont="1" applyAlignment="1">
      <alignment horizontal="right" vertical="center" shrinkToFit="1"/>
    </xf>
    <xf numFmtId="4" fontId="34" fillId="0" borderId="0" xfId="0" applyNumberFormat="1" applyFont="1" applyAlignment="1">
      <alignment horizontal="center" wrapText="1"/>
    </xf>
    <xf numFmtId="0" fontId="35" fillId="0" borderId="0" xfId="0" applyFont="1" applyAlignment="1">
      <alignment wrapText="1"/>
    </xf>
    <xf numFmtId="49" fontId="32" fillId="3" borderId="0" xfId="0" applyNumberFormat="1" applyFont="1" applyFill="1" applyAlignment="1">
      <alignment horizontal="left" vertical="top" wrapText="1"/>
    </xf>
    <xf numFmtId="3" fontId="31" fillId="3" borderId="0" xfId="1" applyNumberFormat="1" applyFont="1" applyFill="1" applyBorder="1" applyAlignment="1">
      <alignment horizontal="center" vertical="center" wrapText="1" shrinkToFit="1"/>
    </xf>
    <xf numFmtId="4" fontId="31" fillId="3" borderId="0" xfId="1" applyNumberFormat="1" applyFont="1" applyFill="1" applyBorder="1" applyAlignment="1">
      <alignment horizontal="right" vertical="center" wrapText="1" shrinkToFit="1"/>
    </xf>
    <xf numFmtId="4" fontId="31" fillId="0" borderId="0" xfId="0" applyNumberFormat="1" applyFont="1" applyAlignment="1">
      <alignment horizontal="center" wrapText="1"/>
    </xf>
    <xf numFmtId="4" fontId="31" fillId="0" borderId="0" xfId="0" applyNumberFormat="1" applyFont="1" applyAlignment="1">
      <alignment horizontal="right" vertical="center" wrapText="1" shrinkToFit="1"/>
    </xf>
    <xf numFmtId="49" fontId="30" fillId="0" borderId="0" xfId="0" applyNumberFormat="1" applyFont="1" applyAlignment="1">
      <alignment vertical="top" wrapText="1"/>
    </xf>
    <xf numFmtId="49" fontId="30" fillId="0" borderId="0" xfId="0" applyNumberFormat="1" applyFont="1" applyAlignment="1">
      <alignment wrapText="1"/>
    </xf>
    <xf numFmtId="49" fontId="44" fillId="0" borderId="0" xfId="0" applyNumberFormat="1" applyFont="1"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4" fontId="40" fillId="0" borderId="0" xfId="0" applyNumberFormat="1" applyFont="1" applyAlignment="1">
      <alignment wrapText="1"/>
    </xf>
    <xf numFmtId="4" fontId="46" fillId="0" borderId="0" xfId="0" applyNumberFormat="1" applyFont="1" applyAlignment="1">
      <alignment horizontal="center" wrapText="1"/>
    </xf>
    <xf numFmtId="0" fontId="47" fillId="0" borderId="0" xfId="0" applyFont="1" applyAlignment="1">
      <alignment wrapText="1"/>
    </xf>
    <xf numFmtId="49" fontId="33" fillId="3" borderId="0" xfId="0" applyNumberFormat="1" applyFont="1" applyFill="1" applyAlignment="1">
      <alignment horizontal="left" vertical="top" wrapText="1"/>
    </xf>
    <xf numFmtId="3" fontId="40" fillId="3" borderId="0" xfId="1" applyNumberFormat="1" applyFont="1" applyFill="1" applyBorder="1" applyAlignment="1">
      <alignment horizontal="center" vertical="center" wrapText="1" shrinkToFit="1"/>
    </xf>
    <xf numFmtId="4" fontId="40" fillId="3" borderId="0" xfId="1" applyNumberFormat="1" applyFont="1" applyFill="1" applyBorder="1" applyAlignment="1">
      <alignment horizontal="right" vertical="center" wrapText="1" shrinkToFit="1"/>
    </xf>
    <xf numFmtId="0" fontId="40" fillId="0" borderId="0" xfId="0" applyFont="1" applyAlignment="1">
      <alignment wrapText="1"/>
    </xf>
    <xf numFmtId="4" fontId="40" fillId="0" borderId="0" xfId="0" applyNumberFormat="1" applyFont="1" applyAlignment="1">
      <alignment horizontal="center" wrapText="1"/>
    </xf>
    <xf numFmtId="3" fontId="40" fillId="0" borderId="0" xfId="0" applyNumberFormat="1" applyFont="1" applyAlignment="1">
      <alignment horizontal="center" vertical="center" wrapText="1" shrinkToFit="1"/>
    </xf>
    <xf numFmtId="4" fontId="40" fillId="0" borderId="0" xfId="0" applyNumberFormat="1" applyFont="1" applyAlignment="1">
      <alignment horizontal="right" vertical="center" wrapText="1" shrinkToFit="1"/>
    </xf>
    <xf numFmtId="49" fontId="31" fillId="0" borderId="0" xfId="50" applyNumberFormat="1" applyFont="1" applyAlignment="1">
      <alignment horizontal="left" vertical="top" wrapText="1"/>
    </xf>
    <xf numFmtId="49" fontId="31" fillId="0" borderId="0" xfId="61" applyNumberFormat="1" applyFont="1" applyAlignment="1">
      <alignment horizontal="left" vertical="top" wrapText="1"/>
    </xf>
    <xf numFmtId="49" fontId="32" fillId="0" borderId="0" xfId="61" applyNumberFormat="1" applyFont="1" applyAlignment="1">
      <alignment horizontal="left" vertical="top" wrapText="1"/>
    </xf>
    <xf numFmtId="49" fontId="32" fillId="0" borderId="0" xfId="0" applyNumberFormat="1" applyFont="1" applyAlignment="1">
      <alignment horizontal="left" vertical="top"/>
    </xf>
    <xf numFmtId="49" fontId="34" fillId="0" borderId="0" xfId="0" applyNumberFormat="1" applyFont="1" applyAlignment="1">
      <alignment vertical="top" wrapText="1"/>
    </xf>
    <xf numFmtId="49" fontId="48" fillId="0" borderId="0" xfId="0" applyNumberFormat="1" applyFont="1"/>
    <xf numFmtId="49" fontId="48" fillId="0" borderId="0" xfId="0" applyNumberFormat="1" applyFont="1" applyAlignment="1">
      <alignment horizontal="right" vertical="top" wrapText="1"/>
    </xf>
    <xf numFmtId="49" fontId="30" fillId="0" borderId="0" xfId="0" applyNumberFormat="1" applyFont="1" applyAlignment="1">
      <alignment horizontal="right"/>
    </xf>
    <xf numFmtId="49" fontId="44" fillId="0" borderId="0" xfId="0" applyNumberFormat="1" applyFont="1" applyAlignment="1">
      <alignment horizontal="left" vertical="top"/>
    </xf>
    <xf numFmtId="49" fontId="44" fillId="0" borderId="0" xfId="0" applyNumberFormat="1" applyFont="1" applyAlignment="1">
      <alignment horizontal="left" vertical="top" wrapText="1"/>
    </xf>
    <xf numFmtId="49" fontId="30" fillId="0" borderId="0" xfId="0" applyNumberFormat="1" applyFont="1" applyAlignment="1">
      <alignment horizontal="right" vertical="top" wrapText="1"/>
    </xf>
    <xf numFmtId="49" fontId="42" fillId="0" borderId="0" xfId="0" applyNumberFormat="1" applyFont="1" applyAlignment="1">
      <alignment vertical="top" wrapText="1"/>
    </xf>
    <xf numFmtId="49" fontId="40" fillId="0" borderId="0" xfId="0" applyNumberFormat="1" applyFont="1" applyAlignment="1">
      <alignment vertical="top" wrapText="1"/>
    </xf>
    <xf numFmtId="49" fontId="40" fillId="0" borderId="0" xfId="0" applyNumberFormat="1" applyFont="1" applyAlignment="1">
      <alignment horizontal="left" vertical="top" wrapText="1"/>
    </xf>
    <xf numFmtId="49" fontId="40" fillId="0" borderId="0" xfId="0" applyNumberFormat="1" applyFont="1" applyAlignment="1">
      <alignment horizontal="right" vertical="top" wrapText="1"/>
    </xf>
    <xf numFmtId="49" fontId="41" fillId="0" borderId="0" xfId="0" applyNumberFormat="1" applyFont="1"/>
    <xf numFmtId="4" fontId="31" fillId="0" borderId="0" xfId="0" applyNumberFormat="1" applyFont="1" applyAlignment="1">
      <alignment vertical="top"/>
    </xf>
    <xf numFmtId="49" fontId="31" fillId="0" borderId="0" xfId="5" applyNumberFormat="1" applyFont="1" applyAlignment="1">
      <alignment horizontal="left" vertical="top" wrapText="1"/>
    </xf>
    <xf numFmtId="49" fontId="31" fillId="0" borderId="0" xfId="65" applyNumberFormat="1" applyFont="1" applyAlignment="1">
      <alignment horizontal="left" vertical="top" wrapText="1"/>
    </xf>
    <xf numFmtId="49" fontId="31" fillId="0" borderId="0" xfId="19" applyNumberFormat="1" applyFont="1" applyAlignment="1">
      <alignment horizontal="left" vertical="top" wrapText="1"/>
    </xf>
    <xf numFmtId="49" fontId="55" fillId="0" borderId="0" xfId="6" applyNumberFormat="1" applyFont="1" applyAlignment="1">
      <alignment horizontal="left" vertical="top" wrapText="1"/>
    </xf>
    <xf numFmtId="49" fontId="31" fillId="0" borderId="0" xfId="69" applyNumberFormat="1" applyFont="1" applyAlignment="1">
      <alignment horizontal="left" vertical="top" wrapText="1"/>
    </xf>
    <xf numFmtId="49" fontId="56" fillId="0" borderId="0" xfId="6" applyNumberFormat="1" applyFont="1" applyAlignment="1">
      <alignment horizontal="left" vertical="top" wrapText="1"/>
    </xf>
    <xf numFmtId="49" fontId="31" fillId="0" borderId="0" xfId="70" applyNumberFormat="1" applyFont="1" applyAlignment="1">
      <alignment horizontal="left" vertical="top" wrapText="1"/>
    </xf>
    <xf numFmtId="49" fontId="31" fillId="0" borderId="0" xfId="72" applyNumberFormat="1" applyFont="1" applyAlignment="1">
      <alignment horizontal="left" vertical="top" wrapText="1"/>
    </xf>
    <xf numFmtId="49" fontId="31" fillId="0" borderId="5" xfId="65" applyNumberFormat="1" applyFont="1" applyBorder="1" applyAlignment="1">
      <alignment horizontal="left" vertical="top" wrapText="1"/>
    </xf>
    <xf numFmtId="49" fontId="31" fillId="0" borderId="0" xfId="74" applyNumberFormat="1" applyFont="1" applyAlignment="1">
      <alignment horizontal="left" vertical="top" wrapText="1"/>
    </xf>
    <xf numFmtId="49" fontId="34" fillId="0" borderId="0" xfId="40" applyNumberFormat="1" applyFont="1" applyAlignment="1">
      <alignment horizontal="left" vertical="top" wrapText="1"/>
    </xf>
    <xf numFmtId="49" fontId="54" fillId="0" borderId="0" xfId="40" applyNumberFormat="1" applyFont="1" applyAlignment="1">
      <alignment horizontal="left" vertical="top" wrapText="1"/>
    </xf>
    <xf numFmtId="49" fontId="56" fillId="0" borderId="0" xfId="40" applyNumberFormat="1" applyFont="1" applyAlignment="1">
      <alignment horizontal="left" vertical="top" wrapText="1"/>
    </xf>
    <xf numFmtId="49" fontId="34" fillId="0" borderId="0" xfId="40" quotePrefix="1" applyNumberFormat="1" applyFont="1" applyAlignment="1">
      <alignment horizontal="left" vertical="top" wrapText="1"/>
    </xf>
    <xf numFmtId="49" fontId="31" fillId="0" borderId="0" xfId="19" applyNumberFormat="1" applyFont="1" applyAlignment="1" applyProtection="1">
      <alignment horizontal="left" vertical="top" wrapText="1"/>
      <protection locked="0"/>
    </xf>
    <xf numFmtId="0" fontId="50" fillId="0" borderId="0" xfId="0" applyFont="1" applyAlignment="1">
      <alignment wrapText="1"/>
    </xf>
    <xf numFmtId="49" fontId="32" fillId="3" borderId="0" xfId="0" applyNumberFormat="1" applyFont="1" applyFill="1" applyAlignment="1">
      <alignment vertical="top" wrapText="1"/>
    </xf>
    <xf numFmtId="49" fontId="31" fillId="0" borderId="0" xfId="0" applyNumberFormat="1" applyFont="1" applyAlignment="1">
      <alignment horizontal="center" vertical="top" wrapText="1"/>
    </xf>
    <xf numFmtId="49" fontId="31" fillId="0" borderId="0" xfId="0" applyNumberFormat="1" applyFont="1" applyAlignment="1">
      <alignment horizontal="right" vertical="top" wrapText="1"/>
    </xf>
    <xf numFmtId="2" fontId="31" fillId="0" borderId="0" xfId="14" applyNumberFormat="1" applyFont="1" applyBorder="1" applyAlignment="1">
      <alignment horizontal="center" vertical="center" wrapText="1"/>
    </xf>
    <xf numFmtId="2" fontId="31" fillId="0" borderId="0" xfId="14" applyNumberFormat="1" applyFont="1" applyFill="1" applyBorder="1" applyAlignment="1">
      <alignment horizontal="center" vertical="center" wrapText="1"/>
    </xf>
    <xf numFmtId="4" fontId="31" fillId="0" borderId="0" xfId="0" applyNumberFormat="1" applyFont="1" applyAlignment="1">
      <alignment horizontal="left" vertical="top" wrapText="1"/>
    </xf>
    <xf numFmtId="4" fontId="31" fillId="0" borderId="0" xfId="0" applyNumberFormat="1" applyFont="1" applyAlignment="1">
      <alignment horizontal="left"/>
    </xf>
    <xf numFmtId="49" fontId="42" fillId="0" borderId="0" xfId="0" applyNumberFormat="1" applyFont="1" applyAlignment="1">
      <alignment horizontal="justify" vertical="top"/>
    </xf>
    <xf numFmtId="49" fontId="42" fillId="0" borderId="0" xfId="0" applyNumberFormat="1" applyFont="1" applyAlignment="1">
      <alignment horizontal="left" vertical="top"/>
    </xf>
    <xf numFmtId="2" fontId="37" fillId="0" borderId="2" xfId="1" applyNumberFormat="1" applyFont="1" applyFill="1" applyBorder="1" applyAlignment="1" applyProtection="1">
      <alignment horizontal="center" vertical="center" wrapText="1"/>
      <protection locked="0"/>
    </xf>
    <xf numFmtId="2" fontId="37" fillId="0" borderId="0" xfId="1" applyNumberFormat="1" applyFont="1" applyFill="1" applyBorder="1" applyAlignment="1" applyProtection="1">
      <alignment horizontal="right" vertical="center" wrapText="1"/>
      <protection locked="0"/>
    </xf>
    <xf numFmtId="4" fontId="34" fillId="3" borderId="0" xfId="1" applyNumberFormat="1" applyFont="1" applyFill="1" applyBorder="1" applyAlignment="1" applyProtection="1">
      <alignment horizontal="right" vertical="center" shrinkToFit="1"/>
      <protection locked="0"/>
    </xf>
    <xf numFmtId="4" fontId="34" fillId="0" borderId="0" xfId="0" applyNumberFormat="1" applyFont="1" applyAlignment="1" applyProtection="1">
      <alignment horizontal="right" vertical="center" shrinkToFit="1"/>
      <protection locked="0"/>
    </xf>
    <xf numFmtId="2" fontId="34" fillId="0" borderId="0" xfId="0" applyNumberFormat="1" applyFont="1" applyAlignment="1" applyProtection="1">
      <alignment horizontal="left"/>
      <protection locked="0"/>
    </xf>
    <xf numFmtId="4" fontId="34" fillId="0" borderId="0" xfId="0" applyNumberFormat="1" applyFont="1" applyAlignment="1" applyProtection="1">
      <alignment horizontal="right" vertical="center" wrapText="1"/>
      <protection locked="0"/>
    </xf>
    <xf numFmtId="2" fontId="34" fillId="0" borderId="0" xfId="1" applyNumberFormat="1" applyFont="1" applyFill="1" applyAlignment="1" applyProtection="1">
      <alignment horizontal="right" vertical="center" wrapText="1"/>
      <protection locked="0"/>
    </xf>
    <xf numFmtId="2" fontId="32" fillId="0" borderId="2" xfId="1" applyNumberFormat="1" applyFont="1" applyFill="1" applyBorder="1" applyAlignment="1" applyProtection="1">
      <alignment horizontal="center" vertical="center" wrapText="1"/>
      <protection locked="0"/>
    </xf>
    <xf numFmtId="2" fontId="32" fillId="0" borderId="0" xfId="1" applyNumberFormat="1" applyFont="1" applyFill="1" applyBorder="1" applyAlignment="1" applyProtection="1">
      <alignment horizontal="right" vertical="center" wrapText="1"/>
      <protection locked="0"/>
    </xf>
    <xf numFmtId="4" fontId="31" fillId="3" borderId="0" xfId="1" applyNumberFormat="1" applyFont="1" applyFill="1" applyBorder="1" applyAlignment="1" applyProtection="1">
      <alignment horizontal="right" vertical="center" shrinkToFit="1"/>
      <protection locked="0"/>
    </xf>
    <xf numFmtId="4" fontId="31" fillId="0" borderId="0" xfId="0" applyNumberFormat="1" applyFont="1" applyAlignment="1" applyProtection="1">
      <alignment horizontal="right" vertical="center" shrinkToFit="1"/>
      <protection locked="0"/>
    </xf>
    <xf numFmtId="4" fontId="31" fillId="0" borderId="0" xfId="0" applyNumberFormat="1" applyFont="1" applyProtection="1">
      <protection locked="0"/>
    </xf>
    <xf numFmtId="4" fontId="31" fillId="0" borderId="0" xfId="0" applyNumberFormat="1" applyFont="1" applyAlignment="1" applyProtection="1">
      <alignment horizontal="right" vertical="center" wrapText="1"/>
      <protection locked="0"/>
    </xf>
    <xf numFmtId="2" fontId="33" fillId="0" borderId="2" xfId="1" applyNumberFormat="1" applyFont="1" applyFill="1" applyBorder="1" applyAlignment="1" applyProtection="1">
      <alignment horizontal="center" vertical="center" wrapText="1"/>
      <protection locked="0"/>
    </xf>
    <xf numFmtId="2" fontId="33" fillId="0" borderId="0" xfId="1" applyNumberFormat="1" applyFont="1" applyFill="1" applyBorder="1" applyAlignment="1" applyProtection="1">
      <alignment horizontal="right" vertical="center" wrapText="1"/>
      <protection locked="0"/>
    </xf>
    <xf numFmtId="4" fontId="40" fillId="3" borderId="0" xfId="1" applyNumberFormat="1" applyFont="1" applyFill="1" applyBorder="1" applyAlignment="1" applyProtection="1">
      <alignment horizontal="right" vertical="center" shrinkToFit="1"/>
      <protection locked="0"/>
    </xf>
    <xf numFmtId="4" fontId="40" fillId="0" borderId="0" xfId="0" applyNumberFormat="1" applyFont="1" applyAlignment="1" applyProtection="1">
      <alignment horizontal="right" vertical="center" shrinkToFit="1"/>
      <protection locked="0"/>
    </xf>
    <xf numFmtId="2" fontId="46" fillId="0" borderId="0" xfId="1" applyNumberFormat="1" applyFont="1" applyFill="1" applyAlignment="1" applyProtection="1">
      <alignment horizontal="right" vertical="center" wrapText="1"/>
      <protection locked="0"/>
    </xf>
    <xf numFmtId="4" fontId="31" fillId="3" borderId="0" xfId="1" applyNumberFormat="1" applyFont="1" applyFill="1" applyBorder="1" applyAlignment="1" applyProtection="1">
      <alignment horizontal="right" vertical="center" wrapText="1" shrinkToFit="1"/>
      <protection locked="0"/>
    </xf>
    <xf numFmtId="4" fontId="31" fillId="0" borderId="0" xfId="0" applyNumberFormat="1" applyFont="1" applyAlignment="1" applyProtection="1">
      <alignment horizontal="right" vertical="center" wrapText="1" shrinkToFit="1"/>
      <protection locked="0"/>
    </xf>
    <xf numFmtId="2" fontId="34" fillId="0" borderId="0" xfId="1" applyNumberFormat="1" applyFont="1" applyFill="1" applyBorder="1" applyAlignment="1" applyProtection="1">
      <alignment horizontal="right" vertical="center" wrapText="1"/>
      <protection locked="0"/>
    </xf>
    <xf numFmtId="0" fontId="34" fillId="0" borderId="0" xfId="0" applyFont="1" applyProtection="1">
      <protection locked="0"/>
    </xf>
    <xf numFmtId="0" fontId="31" fillId="0" borderId="0" xfId="64" applyFont="1" applyAlignment="1" applyProtection="1">
      <alignment horizontal="right" vertical="center" wrapText="1"/>
      <protection locked="0"/>
    </xf>
    <xf numFmtId="4" fontId="31" fillId="0" borderId="0" xfId="19" applyNumberFormat="1" applyFont="1" applyAlignment="1" applyProtection="1">
      <alignment horizontal="right"/>
      <protection locked="0"/>
    </xf>
    <xf numFmtId="0" fontId="34" fillId="0" borderId="0" xfId="6" applyFont="1" applyAlignment="1" applyProtection="1">
      <alignment horizontal="left" vertical="top" wrapText="1"/>
      <protection locked="0"/>
    </xf>
    <xf numFmtId="165" fontId="31" fillId="0" borderId="0" xfId="64" applyNumberFormat="1" applyFont="1" applyAlignment="1" applyProtection="1">
      <alignment horizontal="right" vertical="center" wrapText="1"/>
      <protection locked="0"/>
    </xf>
    <xf numFmtId="165" fontId="31" fillId="0" borderId="0" xfId="64" applyNumberFormat="1" applyFont="1" applyAlignment="1" applyProtection="1">
      <alignment horizontal="left" vertical="center" wrapText="1"/>
      <protection locked="0"/>
    </xf>
    <xf numFmtId="0" fontId="31" fillId="0" borderId="0" xfId="64" applyFont="1" applyAlignment="1" applyProtection="1">
      <alignment horizontal="right" wrapText="1"/>
      <protection locked="0"/>
    </xf>
    <xf numFmtId="4" fontId="31" fillId="0" borderId="0" xfId="0" applyNumberFormat="1" applyFont="1" applyAlignment="1" applyProtection="1">
      <alignment horizontal="right" vertical="top"/>
      <protection locked="0"/>
    </xf>
    <xf numFmtId="4" fontId="34" fillId="0" borderId="0" xfId="31" applyNumberFormat="1" applyFont="1" applyProtection="1">
      <protection locked="0"/>
    </xf>
    <xf numFmtId="4" fontId="31" fillId="0" borderId="0" xfId="0" applyNumberFormat="1" applyFont="1" applyAlignment="1" applyProtection="1">
      <alignment horizontal="right"/>
      <protection locked="0"/>
    </xf>
    <xf numFmtId="0" fontId="31" fillId="0" borderId="0" xfId="0" applyFont="1" applyAlignment="1" applyProtection="1">
      <alignment horizontal="right"/>
      <protection locked="0"/>
    </xf>
    <xf numFmtId="4" fontId="31" fillId="0" borderId="0" xfId="64" applyNumberFormat="1" applyFont="1" applyAlignment="1" applyProtection="1">
      <alignment horizontal="right" vertical="center" wrapText="1"/>
      <protection locked="0"/>
    </xf>
    <xf numFmtId="2" fontId="31" fillId="0" borderId="0" xfId="67" applyNumberFormat="1" applyFont="1" applyAlignment="1" applyProtection="1">
      <alignment horizontal="left" vertical="top" wrapText="1"/>
      <protection locked="0"/>
    </xf>
    <xf numFmtId="2" fontId="31" fillId="0" borderId="0" xfId="67" applyNumberFormat="1" applyFont="1" applyAlignment="1" applyProtection="1">
      <alignment vertical="top" wrapText="1"/>
      <protection locked="0"/>
    </xf>
    <xf numFmtId="4" fontId="40" fillId="3" borderId="0" xfId="1" applyNumberFormat="1" applyFont="1" applyFill="1" applyBorder="1" applyAlignment="1" applyProtection="1">
      <alignment horizontal="right" vertical="center" wrapText="1" shrinkToFit="1"/>
      <protection locked="0"/>
    </xf>
    <xf numFmtId="4" fontId="40" fillId="0" borderId="0" xfId="0" applyNumberFormat="1" applyFont="1" applyAlignment="1" applyProtection="1">
      <alignment horizontal="right" vertical="center" wrapText="1" shrinkToFit="1"/>
      <protection locked="0"/>
    </xf>
    <xf numFmtId="0" fontId="46" fillId="0" borderId="0" xfId="0" applyFont="1" applyAlignment="1" applyProtection="1">
      <alignment wrapText="1"/>
      <protection locked="0"/>
    </xf>
    <xf numFmtId="4" fontId="31" fillId="0" borderId="0" xfId="1" applyNumberFormat="1" applyFont="1" applyFill="1" applyBorder="1" applyAlignment="1" applyProtection="1">
      <alignment horizontal="right" vertical="center" wrapText="1"/>
      <protection locked="0"/>
    </xf>
    <xf numFmtId="0" fontId="10" fillId="0" borderId="6" xfId="0" applyFont="1" applyBorder="1" applyAlignment="1">
      <alignment horizontal="left" vertical="top"/>
    </xf>
  </cellXfs>
  <cellStyles count="76">
    <cellStyle name="Bad" xfId="2" builtinId="27"/>
    <cellStyle name="Comma" xfId="1" builtinId="3"/>
    <cellStyle name="Comma 2" xfId="8" xr:uid="{325F5745-6998-4235-B784-6A28D49EFBBC}"/>
    <cellStyle name="Comma 2 2" xfId="14" xr:uid="{BB73EA44-82E7-4AD0-934D-F1A9C4B9EB05}"/>
    <cellStyle name="Comma 2 3" xfId="13" xr:uid="{116D0531-4F72-492D-8B4A-002E25371272}"/>
    <cellStyle name="Comma 3" xfId="15" xr:uid="{892C89F7-F805-41BA-AD5B-9E75B17023BC}"/>
    <cellStyle name="Comma 4" xfId="16" xr:uid="{AA6AB96A-EB74-46E2-A9AF-0829C5ACD5F7}"/>
    <cellStyle name="Comma 5" xfId="39" xr:uid="{6B7BAC21-20F0-42BA-8529-1742FAF650D7}"/>
    <cellStyle name="Comma 5 2" xfId="75" xr:uid="{E64E9D57-16B4-4941-BE3E-CE3A039116E0}"/>
    <cellStyle name="Currency 2 2 2 2" xfId="17" xr:uid="{C4A1D29B-8AAD-4BEB-94BE-3C7502CDED65}"/>
    <cellStyle name="Normal" xfId="0" builtinId="0"/>
    <cellStyle name="Normal 10" xfId="18" xr:uid="{EADF8E1D-EDD7-494E-B1E7-9A29CEA491C4}"/>
    <cellStyle name="Normal 10 10" xfId="44" xr:uid="{0C491073-0770-4C95-9752-AD3B5FAE7EBF}"/>
    <cellStyle name="Normal 19 2 2" xfId="43" xr:uid="{7ED13CA1-02EF-4452-B1EF-7A883B8C7106}"/>
    <cellStyle name="Normal 2" xfId="9" xr:uid="{83DC6E1B-BC20-418D-81EA-3427C25BC933}"/>
    <cellStyle name="Normal 2 13" xfId="5" xr:uid="{660512EB-52FA-4D81-BED5-926C12BFCA0C}"/>
    <cellStyle name="Normal 2 2" xfId="19" xr:uid="{3E2EE7E6-6CD9-4904-8759-2B65299ECA33}"/>
    <cellStyle name="Normal 2 2 2" xfId="70" xr:uid="{6EB9683D-3477-46AF-9E54-CE2CC8A02454}"/>
    <cellStyle name="Normal 2 2 3" xfId="67" xr:uid="{1003EA59-4ACF-444F-9962-454F00EC344B}"/>
    <cellStyle name="Normal 2 3" xfId="20" xr:uid="{D5632272-DF55-44A9-A5CF-A702256D248C}"/>
    <cellStyle name="Normal 2 5" xfId="46" xr:uid="{B776BF49-61D4-4731-AF1A-8E0BE37C16D0}"/>
    <cellStyle name="Normal 2 6" xfId="21" xr:uid="{39E31FD9-5EF1-4EC0-88B9-9D07A4A35C1D}"/>
    <cellStyle name="Normal 2_SI-2014_GP_03_STR-GHV_Troskovnik_Kalkulacija-A-B-20180325" xfId="73" xr:uid="{08018027-2E28-4E37-83C0-650253148A40}"/>
    <cellStyle name="Normal 3" xfId="6" xr:uid="{7F459C7D-C599-494C-BBF0-6543B92D07AF}"/>
    <cellStyle name="Normal 3 2" xfId="40" xr:uid="{74F6138D-ED38-4BD7-83BA-32021DDDFB14}"/>
    <cellStyle name="Normal 3 3" xfId="22" xr:uid="{6C0CF858-BAE5-44A7-B122-1AA2DB5F8DC6}"/>
    <cellStyle name="Normal 4" xfId="10" xr:uid="{E2A1954E-9A7A-484E-BDFF-49E8ACAC5F1C}"/>
    <cellStyle name="Normal 4 2" xfId="23" xr:uid="{0B1BE4C0-C903-42DE-8DA5-98DCC2616572}"/>
    <cellStyle name="Normal 5" xfId="7" xr:uid="{A11A53C7-9A02-4A55-B7CA-2F89B4FD0C2E}"/>
    <cellStyle name="Normal 5 10" xfId="47" xr:uid="{BA9D9F4D-73DE-45E9-92B5-B6BF5B80AC06}"/>
    <cellStyle name="Normal 5 10 2" xfId="51" xr:uid="{19F0D648-5CE6-4F22-9A13-0D36A8DF28FD}"/>
    <cellStyle name="Normal 5 2" xfId="41" xr:uid="{EF49A851-0EF4-4576-961F-3808EDFF3773}"/>
    <cellStyle name="Normal 5 2 3 2" xfId="25" xr:uid="{4F17A72D-F5CA-4E51-A38D-8F8366ABC78B}"/>
    <cellStyle name="Normal 5 3" xfId="24" xr:uid="{2D0EF375-453B-4BD3-9CD2-E128E8D1DD13}"/>
    <cellStyle name="Normal 6" xfId="26" xr:uid="{57234BF4-F219-4F6D-ACE5-9A5E18392805}"/>
    <cellStyle name="Normal 6 2" xfId="27" xr:uid="{1A75633A-EDBA-4D48-BC3D-6BEB0EB529A6}"/>
    <cellStyle name="Normal 7" xfId="28" xr:uid="{78BEB28E-87CD-43EF-867C-B531B8DAAF79}"/>
    <cellStyle name="Normal 8" xfId="29" xr:uid="{864D59CD-ED84-4451-8021-CDB7774675B0}"/>
    <cellStyle name="Normal 9" xfId="30" xr:uid="{0DDC620F-A66E-434D-BF2F-D284D8D56E51}"/>
    <cellStyle name="Normal_HR7-Z214" xfId="68" xr:uid="{489B05CA-85BC-4C7C-A965-29C2FF8AFC49}"/>
    <cellStyle name="Normal_Troskovnik_CESARCEVA_2009_10_21_A_bez cijena" xfId="66" xr:uid="{12C51700-25A2-4B6E-A9F0-B81DE2B62B2C}"/>
    <cellStyle name="Normal_TROSKOVNIK-revizija2" xfId="72" xr:uid="{FD100ED4-4562-4CCE-A8CD-3FFAAE833DC5}"/>
    <cellStyle name="Normal_TROSKOVNIK-revizija2 2 2" xfId="65" xr:uid="{431763FA-21AF-4DBB-97F5-F6FAB77F5BEF}"/>
    <cellStyle name="Normal_TROSKOVNIK-revizija2 3" xfId="74" xr:uid="{75CE5B5C-2027-4BAF-A3E3-9B6C50F874E3}"/>
    <cellStyle name="Normal_Troškovnik Ergović 2" xfId="64" xr:uid="{9EED2644-54B6-4943-9AC4-D4510F7715A0}"/>
    <cellStyle name="Normal_Troškovnik Savska 2" xfId="71" xr:uid="{924D656F-1E8D-41E4-BC3D-48112A9CC34E}"/>
    <cellStyle name="Normalno 11" xfId="49" xr:uid="{8956FA61-4363-4E2F-9308-61FF27A6C6D7}"/>
    <cellStyle name="Normalno 15" xfId="58" xr:uid="{D93BFCEF-FCED-419E-9E5D-33A6FCA4D2B5}"/>
    <cellStyle name="Normalno 16" xfId="48" xr:uid="{AF50350E-371C-4AA7-8AF7-0326189C7380}"/>
    <cellStyle name="Normalno 18" xfId="61" xr:uid="{FC1F7526-1F7C-4C44-B979-485B2338FE66}"/>
    <cellStyle name="Normalno 2" xfId="3" xr:uid="{00000000-0005-0000-0000-000003000000}"/>
    <cellStyle name="Normalno 2 2" xfId="32" xr:uid="{C6822160-1C1D-45D3-8BC5-D637B1A6D2C6}"/>
    <cellStyle name="Normalno 2 2 2" xfId="59" xr:uid="{CBB64F62-2F53-4EE0-BC0D-1145BA884187}"/>
    <cellStyle name="Normalno 2 3" xfId="31" xr:uid="{73208883-D732-482E-BB7D-FFA7A27400FF}"/>
    <cellStyle name="Normalno 3" xfId="33" xr:uid="{981D8CEA-FEA9-4E19-AC89-5DCEBA1A087D}"/>
    <cellStyle name="Normalno 3 2" xfId="57" xr:uid="{A33A3E7E-3D70-444F-BD7C-DC602D005992}"/>
    <cellStyle name="Normalno 4" xfId="38" xr:uid="{6F7CCBDB-33E2-4138-92AB-95AD8E0D374C}"/>
    <cellStyle name="Normalno 4 2" xfId="55" xr:uid="{27A6E689-BA56-49B4-A597-E76ADBC13BA0}"/>
    <cellStyle name="Normalno 4 3" xfId="56" xr:uid="{6D8E615F-B6FD-403B-8F96-3EC6580BF9C6}"/>
    <cellStyle name="Normalno 5" xfId="42" xr:uid="{5B488E10-D3B6-4CE1-8589-40B238C7DCFB}"/>
    <cellStyle name="Normalno 8" xfId="4" xr:uid="{00000000-0005-0000-0000-000004000000}"/>
    <cellStyle name="Obično 13" xfId="52" xr:uid="{0823F299-4BFD-464A-8E7F-C8EE519A149F}"/>
    <cellStyle name="Obično 2 2 22" xfId="63" xr:uid="{B57EA210-59F2-4A86-AABE-646D4E3740FF}"/>
    <cellStyle name="Obično 2 8 2 2 3 2 11 2" xfId="50" xr:uid="{E9169661-11EE-4E64-8B96-4907DACE2018}"/>
    <cellStyle name="Obično 3" xfId="69" xr:uid="{F975A52B-9E63-4B44-96DF-D33B3301840C}"/>
    <cellStyle name="Obično 37" xfId="62" xr:uid="{5600B9D5-88A3-4CFB-BE9A-087E1521C11A}"/>
    <cellStyle name="Obično_TROŠKOVNIK niskogradnja i vik" xfId="34" xr:uid="{75300A74-2073-4719-8FAD-9B9035DA6ECE}"/>
    <cellStyle name="Percent 2" xfId="11" xr:uid="{FDC8FD62-9522-4D40-9A4C-B5C0667A3567}"/>
    <cellStyle name="Stil 1" xfId="45" xr:uid="{D622A03A-B6CF-47D2-A317-219C12C0379D}"/>
    <cellStyle name="Style 1" xfId="12" xr:uid="{E0352911-C274-49E3-8F0C-B2BA286A6DBC}"/>
    <cellStyle name="Style 1 2" xfId="54" xr:uid="{634C7BF3-F3E2-4F0D-9049-A500B199A5B8}"/>
    <cellStyle name="Zarez 2" xfId="35" xr:uid="{D3E3D2BF-5484-4475-902E-5E0E3B51C4CD}"/>
    <cellStyle name="Zarez 2 2" xfId="36" xr:uid="{DE1A05D1-ABEB-4648-9C5F-346699206E66}"/>
    <cellStyle name="Zarez 3" xfId="37" xr:uid="{C3093630-3DE8-49B1-BF4A-8B01CECF866C}"/>
    <cellStyle name="Zarez 4" xfId="60" xr:uid="{8F3689BA-B1BB-450B-A9A0-5E6AC4145566}"/>
    <cellStyle name="Zarez 5" xfId="53" xr:uid="{D92784B3-11C3-4C66-AB71-775FD14A07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3A73FD32-29EF-4CA5-881B-6B3A86C147BE}"/>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933B89ED-4791-4CFD-9A19-581C57553327}"/>
            </a:ext>
          </a:extLst>
        </xdr:cNvPr>
        <xdr:cNvSpPr>
          <a:spLocks noChangeArrowheads="1"/>
        </xdr:cNvSpPr>
      </xdr:nvSpPr>
      <xdr:spPr bwMode="auto">
        <a:xfrm>
          <a:off x="601027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0600C844-CF31-403A-9D42-C0EE4E415747}"/>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93F5556F-16BB-4CD7-83D7-FE7D54DF99A7}"/>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59174899-4282-4888-848E-8D6A4323E2C2}"/>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5111E291-F504-4789-A5F7-7A7A35AAE8BF}"/>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2D5A6DA3-8042-409F-8BE1-1AE4E9D28C73}"/>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6A65D3EF-9F6E-4B68-8006-4D1BBDEEF669}"/>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9C4D3B58-A12B-4C82-AE5A-E169D80A1BFD}"/>
            </a:ext>
          </a:extLst>
        </xdr:cNvPr>
        <xdr:cNvSpPr>
          <a:spLocks noChangeArrowheads="1"/>
        </xdr:cNvSpPr>
      </xdr:nvSpPr>
      <xdr:spPr bwMode="auto">
        <a:xfrm>
          <a:off x="601027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C8264205-F0FB-4CD5-8CE0-79B3BC1F87D2}"/>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C20F0A7D-E498-4BFF-A980-BCE2661BDB7E}"/>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9349554B-229A-475A-AF34-36C9D550ED8E}"/>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85575420-44F1-4DAD-88A6-C36A2144F9F0}"/>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2FD2CC38-BEBB-4C68-8A28-04B8215F4F4F}"/>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235539E6-C2FF-492C-96A2-DDA5E4EF0091}"/>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DD244C66-A4AC-4296-90A5-0C857F8B8F43}"/>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CB4BE903-7E4A-4287-B412-82CF4777E904}"/>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6193F46A-DA9F-42A1-97A0-846D8538F517}"/>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D5232B68-5489-4120-8AD2-A9D55CB8B841}"/>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B9FAA037-4605-4D33-9608-2AE47DB53F75}"/>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0E21705C-B0BB-4882-B224-51BB14A52F3A}"/>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44F6AB41-847A-4AB1-A614-70871C1DD487}"/>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AC85F1F6-D72E-48C4-9BF2-EF090726693E}"/>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E201E7B3-5F50-4B94-99ED-AEAC5710B041}"/>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CABD696D-6D81-4C79-923D-6E4F547E81F1}"/>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C2701FC2-2248-456C-ACAA-B898117847D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B063887C-6B07-42DC-A2A2-97D98DA3F962}"/>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A89CF177-8C93-49B3-8446-6D040F4366F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346FEF8B-E8FB-473A-B806-917351C0165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CD70EAC7-3198-4A25-8AE1-582A2843BD0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60B17625-9E52-47B4-A13F-09BFEBFABD1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B71BC37D-D34E-40A7-8EB1-21E02553C29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1D3C2050-748D-4435-9513-E17CD8B8851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0F352FA4-DB02-45D3-8E9F-0EE44FE5D651}"/>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EA12C93F-0995-4F46-9439-326BF5A2F48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28860FFF-DE67-49F7-B8BD-6078EA8D638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1595177C-399A-48AE-A0A7-BA56151C15B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8DFC940B-B575-42C5-8905-AF6160F2D55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1BF939ED-5C04-4867-8615-31875A38FC5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A071F3BF-AF2A-4D92-B6C0-992EC46CDF9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3E969996-9146-48A9-85AB-CF2CBA42F82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6D55BFC5-BD7F-4202-8261-50B2631D6BB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B6B39680-D862-4BB5-BDD7-F1BD4257CB1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AF83E095-CDC4-4637-903C-296848C836F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ACBE492A-DD06-4544-A2E7-F2A79AD3FB6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2DD80790-3959-4261-92A4-36E6756040A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C12C41BD-B592-4597-A93C-EB8C8418C7D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F687C29D-9566-4EE7-92C9-ED6C1876BD0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60A83081-053F-4416-B878-15CDA25E42D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A13BF957-0E71-48D0-A48A-00166E0BE80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4B33C457-AB58-4902-8728-A48C80F2A108}"/>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1F5FC46F-1C46-448F-9498-1E8C6C282366}"/>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830C0F59-246A-4F7A-83ED-F0A904EBBE2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A51BCEA6-9F45-4D57-8E78-ED22F4191AC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A1EBC834-6E2D-4A07-8E98-A2F92F9AC64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0EE9B6EF-4E71-40C1-A0A8-7593E2EA46A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086C1A5F-3BE9-4DCF-9911-AE216463598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4C58F4C8-969C-45D5-86EF-CE853B1C33E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ABF7DBB7-7CB5-4586-92B2-04BE91DB12D3}"/>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32FFED3A-7ABC-4756-916C-E1AFB460A6D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45E22608-7A87-4A5C-9C86-AC146C82B33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05320E65-9C23-4C36-BA6F-81008B83AF2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01A46545-E51D-4D7C-BE64-0924B6831B6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7C3C95E6-1857-4482-BD45-763978EC00C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4633F3E8-D53D-497F-8CB8-D071BEECE09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9F3DF555-FAF1-4FC8-B0C7-9C66DCDB92D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75AC0FC2-8A3C-4313-93C7-B9BE37EC990C}"/>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C4EA86BF-2490-4F73-B674-2BA9FFFD422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08FB2574-4891-4A5C-B2F2-74D1D163F1A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9E98983F-8506-4618-BC31-42E7135F730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C875F3A3-65E7-4812-9939-1337F1ADED2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2ACF4CC5-A8BB-4668-B6FE-649A80A4BE6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A9964CBB-A03F-4457-B226-C434C93B8F5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5D65926D-CD28-49ED-993F-31398F631D8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94CE55C6-F676-4E80-A397-6375FA7164A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E7B7EAB3-CF2C-4891-99F6-657F834E3DB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E80261F7-3473-4EEF-BA01-B94B0CFEC66E}"/>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61D69E39-4A95-4725-B75F-5D68FEEE82F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E69C6F6C-E77B-42C9-954F-571701384F8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49D9FE00-9D56-45CA-9B83-BEEC95CC044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3C6412A8-7C74-443A-97EC-4F4ADEA3E6D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F28B80DC-195E-4532-A6C6-4DE96A8EAE6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1AFC16DF-A868-4D0A-878C-5E4B2CE9A7E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30A063B4-BF97-40C6-9FAE-43C46CBF8BEF}"/>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BA3B427F-998B-44E7-887D-3D6F612A1D3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89D45A22-95B8-4F6D-96F1-015DDD6BEAE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CF5DAC93-B413-49B0-B672-5BBB002AADC9}"/>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448A0753-52E7-4023-96A0-03C01A8D7CC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6E656718-36F2-4C59-8992-D8C8914C0D7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F38498A7-4803-4A94-9AC5-55B0A8741A2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002B2700-4344-4BB2-AA4B-751ED5CE1A8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1458C5C5-7A5F-40FB-8580-08BB9CDA330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9297BE33-8A84-4919-817E-978BC80D7D4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4F2A579B-15E4-47E8-BDE1-C67C29CDF51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83E037BA-C65B-4C7B-83CB-4CD1961E724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33B2CFBC-2D26-4D12-8049-F88E3058E3C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E7E42C9E-ED81-4106-8D2A-FB413405DCE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C3862C09-8540-4677-9B46-D15CB78D385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B9A2E841-1CFA-45FD-A7AE-33BB64DCF65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FE07AC52-80AD-4CE9-94FC-9E9831E0F71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D1967069-2507-411B-AAD5-FFADF216953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60F10A56-215C-4F6D-93B7-1399DB71F462}"/>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42872ABF-56D7-4856-B182-5808458E32A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1F5CDB39-0163-46C4-9282-E99F8FDAE7B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85B0FBF8-0FBE-4727-B191-0E60A3C4B01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94805B6A-37FA-47BB-A7BE-F16CDE50CE7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F538E4B4-8B97-4AD4-9460-26111B3DFA0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1E44305F-1067-49C5-BAC5-CA69CE87A38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407323F6-F903-4872-BB2B-97455F3F4BAA}"/>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90647873-2B87-4982-86FC-BCB1C71976C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B762B9FE-323E-44FA-9716-AF9945BBECE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6085F838-C7B1-4D94-BEE6-1E9D9DC42C1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68D9B66A-7FC5-490A-BAB9-478D703E178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6ACE1EB1-AB70-445C-93EB-053460E4FCD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42A7EEC1-7C28-428E-913E-34F5549256E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1355C7E3-12DA-436E-B582-3AFCD7AEE74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2B470F69-2BA1-4FDF-A8C2-3E82A00148B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4C71D94F-ADD0-41CC-83B3-960E4786905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61FEB097-F875-4DAD-82A1-93CB36FE1E9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B6984608-9C42-4822-9EE3-4C872FB9B52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29CA4AC3-BB77-4196-8967-DF87CAD3059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C6477111-72A6-4C3C-8254-0014180E72F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F04C87EB-CAF9-4F22-8AB8-CE4E24984DF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7BDD079F-437D-4E2D-A462-19ACAFBE639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FB903EDE-F8FE-49F1-B613-3E7468AF20E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586CA278-78D6-4EBF-A822-B919A99613A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FEF9C6C0-0DE2-4645-A571-BEBEBCF058F9}"/>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DB14A6E7-63FA-4B22-A1E5-1B4DCA8BF91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B23AB887-E054-45D6-861A-86F89EEB02B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7B3F0DF9-47D9-4495-8AEF-C282B65AD37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4E3CFEA7-D811-4E77-9A24-80F2A401D3C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E01FFFB9-9AB2-4510-A42E-FA670BD63D5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339A44D9-5FD1-4C4F-94D1-B5C470FFDE0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3630809E-4548-4921-8884-5B89F70367A9}"/>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300E3073-AE54-4568-B19C-766058DDCAE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BD66535B-91CE-4A13-A73E-BB5578D3675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DBDFA3BB-199A-4090-9FB2-0EC33BBD1D18}"/>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0C7AB73E-CB68-47C0-B6D7-5A106E17F2A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F856DE88-DC88-4F9E-97AC-F4E116CD94D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6AA0D7B0-017A-493D-9656-40B9A58F1EE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FD685217-771E-44FD-A2A7-7429F068AF5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46D10AE8-9C4F-45B1-A513-8F280252416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37A617D3-EEBF-469B-9845-EAEB70B6926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C1B373A6-66D6-47A1-A857-11D102479E3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8001F796-61BB-4881-89AC-F4693051995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07FC7518-A746-404B-B103-FD181DB2503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D9CB4CAB-F7E5-472F-8B97-C57D4E5E1C5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B5E08435-5EEA-43F9-8704-9FED0AEBB05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FA9C3440-6C89-4E11-8631-D3D8F571698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6A965544-254D-4097-8D8D-E76B15BB2D6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94376405-5546-4582-BE35-4554AEA50E9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8F9AB90B-FA64-4B42-858C-996DD957CFC8}"/>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220253BF-5DF7-416A-94E8-3CF54C67E8F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50245729-63F8-40AA-A748-4E8B689CFF9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7797F4FF-4BAF-433B-95AD-84CA58F8429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AE3D3DB5-00C9-429E-A8C6-E20FB867A11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CE1B745F-1A96-4422-B2CA-8FB0D18D58D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D3A0EE43-F430-41FC-B7C0-E8066688DA3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D6F1A8C2-ECC6-4579-A71C-7884BBB5940D}"/>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BC4E7D61-16FA-4E20-BE69-A2DE6483CB1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55D7381C-EF38-4E9E-9099-ABB7014D679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003D66C4-DDF5-40A4-88CC-AB0EFAD9EC4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87B54D13-06C0-4A5E-BAF9-703F1AFECD8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DFF9A5F7-E988-4154-9EE6-2ADB7950D38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31B9827D-2CDF-4719-8CAA-34CF4AE698A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4D03DF0C-2412-41CA-8AD3-A131405379A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A91FC9B7-786A-4C9F-96F2-EA5146538AF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D13B1AE9-31DE-4958-A82F-A9ADF3C5C07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DD683F4E-632D-4F8D-8602-C8ACB870F76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2A982861-B265-4050-A35B-58364C464DD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4F28AE91-E0DE-4A4F-96D2-6F73D5A95C2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80ED9488-8E8D-4C99-947F-83890C36896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3F1D0DD2-F4CF-4406-BAFC-D6990C57E86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37055695-2FC5-4DCF-90AF-2AE720925AB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BCC61FDC-B94C-46D2-AA42-3D637B986B7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E54FEB5F-3F53-4B60-A680-5BC9080EA798}"/>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F80AA0FF-486E-4D79-9AAD-75F76100D9BB}"/>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ED6BE446-3337-48C8-89F2-FCF5F995513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DB34D267-9A80-45CD-BF69-57262DA99FC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E1851578-C522-4F73-A4BB-7432D00BFA6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23DFB3C5-3085-4CBD-A79A-0502A9B0001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2AF85A1F-2DC4-4AED-B277-3A1161356F2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5DD9FE36-6C89-4533-BA3C-65E34E90980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50CD9383-A53C-42DE-B937-5C94008D93C8}"/>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79CF4DDC-494B-4DAA-A6B3-308210D38BC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F78E1B37-2C06-4B0D-A500-B470AE62ABA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6168D9E6-9A92-4E11-BD10-ECB067EADE5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E9DC744F-4193-4144-8F53-C5A62E5CFBC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C4165B9A-DB37-472E-9247-96BFCE6984B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7D2726E7-6AC7-497F-8508-C4928199A83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049742C2-3526-4794-AD2A-FDD5B74493E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742B3552-44E7-405E-AF43-D5D200FB760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596C05CB-328B-40CD-83BD-00B7A39CB57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61D500B2-6966-4076-A22B-E576D28140A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6B14BD77-1B58-4DF3-AC0C-D95F12EFE96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5081B145-E7A5-42C3-A45E-7B407F7A321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70380C3A-C8E6-401A-B8A7-98A34A48191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7DFB3F52-F265-483F-B378-516C4DFC7FB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8D0CC1F8-8EEE-4AAF-9144-41DF4A49037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460C8FAB-D088-4398-8D2A-7E87CF977CD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DC0FCE42-E8DD-43D6-9A98-F88611FC926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356F48B0-A80A-4525-8C38-517FB179F8E4}"/>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C5D92AE2-A3FA-4430-896F-B825542E586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996F9984-19EC-4812-8A4B-5F3ED4F18A4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EE75656F-7481-4D2B-B2FC-2633696EBEF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44280093-E1CC-4E1B-954D-A6DE19E78B4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E6629D16-5079-43B2-9ED2-2C2DEC47B35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AF4CC275-501C-4D03-87CB-8776FD4F220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F21959BC-A4BA-40C7-9035-6E85FE6BE492}"/>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CDD4D99A-E441-45F7-AD38-5EA4094378B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827DA2AC-1F27-4DE9-B0F5-6251B4A5E7A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49E93612-EAB7-4FD4-8D41-8FB6890A723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187F0984-8C22-4EA1-A9FD-0A8766D5E35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6701B942-0CD4-4673-B69E-3D3DE48A6F1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42CC51C5-76C6-4C25-AF07-9D8497DF043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1CE18975-8488-451E-A17B-0CB5256DE26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CBC65A74-5298-40D6-89AC-B85A8389BE5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6B1B4D40-552C-44F0-8840-713F18C342A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A29E3469-B447-4DEE-BC66-484498FDB9C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D9A63418-BEFF-498B-9EF0-E9DC5C81235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E2262491-E2AE-44A0-8C45-D8C2E8F55EC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BA09F244-EC5A-4141-BA39-A1A6812EE0D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6FE23476-278E-4E68-8248-62ECF5C1BCB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981B556D-9550-48D7-A8CD-45A2001A8AC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860A4416-4EAF-4F63-8767-B1B73E345AC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F0A63B74-1893-467F-81FF-107EC2EAF15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402FCE57-1897-4D63-9CE1-C86996D09D29}"/>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4FA0CAAB-0A2E-4CD6-9262-433D356BED1E}"/>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1C8EDB39-4D3E-4359-8BD3-745D3EB4620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1F8CDFCA-473F-4012-8A0F-1F0BA5DF053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BB5B6CDA-941F-4150-BD97-793A44B5DB3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D11B7FA1-CC2C-4E50-9F57-5B7FB87D5B2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983F22C5-89FF-4F2A-8F51-423D7D8D6E5F}"/>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42B128C6-6280-415C-BB38-507D13D94C3D}"/>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DFF87E78-B254-406B-B5CD-C4D210EFE73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A2C0628F-4CBE-4BE2-B81C-1EDF23DCB03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372720AB-FEF7-4AA0-A0C5-29C84737C06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41ABD2D7-42D3-47CF-984F-77202FD3852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4F57DDCE-BCD3-4929-B1FF-75204531BA5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B33BF35C-64B7-4E71-856F-2087257E4B4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3F003682-5298-4FA5-8FF9-F981DF470B9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0785FAAD-A8C0-4083-BB5D-1F0EA7281E5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F05A1487-E7D2-471D-9ABA-E0A3DB4D996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31201ED7-3CBD-4B28-ABB3-193B98AEBA5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56E2FA4B-B21F-47AC-AEEE-B7D75916CA1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38E37BC0-D303-49D7-9D68-CC2835F2168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B8681D7C-2FAC-481F-98FB-651C79223D1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41579029-3DD8-4F3A-8ED5-74DE9816F42E}"/>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674C2155-C764-4506-9130-3C9873164B7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F1A8FFC0-BBFC-4DD1-90A9-7CEB1F5CF6F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B28B1ADE-CE7A-4B1B-B79A-1620E774F50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A9E90FF5-F786-4913-A1FC-13511C39CC95}"/>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1045DFD7-F064-4906-972D-9CB96255D6B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4D97B530-0B55-4D87-B770-559D16D6299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8D871D7E-08C2-4EB8-BA34-63BE456C8A9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B72C80FD-C32B-44E2-9CC5-9C8A6F4C546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33BDDF04-AF89-4411-99D3-16E430785AE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19F7DA5A-D5BE-4B50-913C-FF28253A539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69F169FC-E66B-4478-B471-E495D62C8A06}"/>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C69EE38C-FAB6-4B64-AD4F-CE06E15BD07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9B5184D7-897F-4C97-9F71-225430FBF50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1DD1A7ED-AFF4-4D82-8D74-540C3BA7EA0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6D716432-EDDE-41B3-A748-FA2CFCBA2A4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56F2DDD0-0976-46EB-B52E-C20A8F7EBDD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111DF3CB-1355-438F-939D-A256D240829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B87D792E-489C-4A35-A1E1-19FE26E0A21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2D47EE96-9AF4-42CE-96DC-F9F5F4A27AA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1CC5ACBD-EFAF-46E7-B732-548798F6825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2B2DA1DC-A1F7-47B2-B3D1-B6D8AADF365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95764D87-714B-4076-BFBA-8A39F14A724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053D89AB-9297-4718-8616-E8C190FB0F8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DD25995E-4508-4087-8F6B-3C26690ADAF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045FD9C0-D4E7-47CB-BB38-A5DD92E846F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3E3DBC16-2682-41A8-9826-2541AA55D6F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504D0390-563A-4F7A-8E32-B9BCB458FF9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CD47A878-510C-4F72-8C8C-228019A7CAB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75C8C6E9-38F9-4424-BE9F-142AC596ACF6}"/>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98D0A414-E9ED-40B5-B206-42C04817361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8D454909-DC21-4B4A-8C34-48A34107633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BE5CBDA7-CF56-4BD1-AC7A-E96C6AA8DE4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D905298B-2181-4777-86A9-4CB59D6C537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6F355673-E06E-4EF5-B46F-CCEB7B8096C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46054C83-BCD7-4368-8063-1479CCB4293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9B2BE4FB-87DB-4D63-8AB1-596219A999F5}"/>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3B8A416D-75C6-44B7-848F-CB2BA27C926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929907CA-4A01-49FB-8309-FC9E6FD27018}"/>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7715BC08-FF9A-4884-B45D-94D8C41E345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B71BD06D-A13D-488A-A3E0-DD91ECF3985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B9C9AFA1-4E98-400C-BD0E-4DD2A9A517A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4D28B9FA-0632-4201-8CB2-F3ECD8E028C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2DA10397-55E9-4582-A4D4-2CD0C01C74F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A9C6A57F-ECA5-40C4-BE57-02751ADBDF4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FA8C68AA-6F2A-4406-B398-0BC19AF4BD3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7DF79ADF-E474-42EB-B0CF-454FD58B877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299494C2-1F08-4595-A447-422C8712531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ED70415E-91F3-496D-9A81-19789E8D2FF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17149B9F-E6D3-4A5A-AC94-8DC9398C807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F60FF9F2-FA7C-48A6-A98D-DA61C51337C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56D8703C-4842-4A5A-B588-C0C7EA132D4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71F96F1D-F272-4535-990D-E487D8917AD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C26BDBF1-C95F-499D-BE8B-40740CEABB6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EDC51B8C-CD6E-41ED-8B35-5B2264C70006}"/>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D0338CD4-A45A-421D-BE88-60B6866E4A4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12420758-C12C-4B21-9F86-6290F8A477D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A56D74D3-C5E9-4483-8573-39769E39196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4EE7BEF9-725B-4A35-B0D9-4812C747BB5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2B6F0CBC-7FE0-4430-91B9-9D426E57BF0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3062A1B6-3F6F-4B66-B451-BFA1B397B02F}"/>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86EA9612-F9DA-4E0C-9691-1BCC44A76EA7}"/>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A869D93F-A3E9-4A6A-93BB-35E17954ED9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C5DB3FC3-1348-4171-A254-5EC48157839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2AE0E74D-7FE4-4AEF-81D8-24D17F70CE1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64FEB45B-0333-4BD6-98FC-60C8FBF3466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4B6C1C0C-61A5-4FBB-B118-5D9B66FF172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FC88D2C7-1A70-4D77-B3DE-BF9CBC18A4C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EC4AD37B-0080-418F-BC38-4E90C9434DA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E16B5DB7-4744-4A32-8C03-78AEE748393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774B4124-B11E-40F7-9D1D-FE9CEC5E0FF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4E59F40A-DB14-408B-9B15-4800B0C396C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431431A5-325F-48D3-A415-323725CF8EA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7B73BC2F-BBA2-45DD-A576-D42443D9082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86050B83-8F59-41D1-B1DF-63C17DF1AB3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5C6B5412-14DB-496B-B896-1BCC930C890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52AE4B00-0E2F-4062-8821-8F2DA6A5579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DB629C13-EAC3-4531-A697-3B8E5E4A971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17D56C9E-F802-4610-90C4-637F503410D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10C49790-6E25-412E-B121-952051EBF2E7}"/>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404B449C-4F54-4BB8-96EC-E94A9DF24A51}"/>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9B02B33B-EBA5-459A-A3CA-BD8116D582B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8CB00763-2F68-4EB2-829B-29C8F2C94E4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A6F2EEB1-AE88-4945-9AD2-BBE7264F7DA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DC46537F-E63E-42CB-B3EC-0815EC03119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BF22FDBB-C93F-4854-8546-61C70B05979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A85D01E8-F019-489C-B653-CE378A4B8514}"/>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0FC841DB-5FD7-4246-8AA4-D5C3E5A31B4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E819E3C7-456E-45A5-B44C-E8BC7C1B08B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EF2A200A-7302-456D-82F6-923EBE9E8D9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074EC41D-6B33-4A1A-BDAF-4507386111E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8F493B1A-8ADC-4B39-BBB1-4ADF7C5E85E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24CE3B3B-CA1D-4DAB-B5DD-7A1FD102364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9A8E0559-4DFC-4EB7-B13C-5EB37C6F114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7B7157C6-0013-42A7-8888-13DD437A5E0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17998B4B-ADF1-4C84-8533-D1FA7E097BA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E1E49EED-9D02-4826-92F5-57886CA4B70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A9576539-E16D-4E92-AC28-1F3E9DA353C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87D2541B-79A4-47F2-A2D0-9ACCD9EE6A1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B7173790-22A0-47ED-88DB-541EBA4CD7A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1E46E3D6-A1DA-4695-BEA9-CC7431AEB40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A27E15A3-1A0A-4747-B333-449D6504DA9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EFC0DF77-D73E-4226-B0F0-D8291C33DECE}"/>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B07FCA4E-087B-429D-911A-62EF520586B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C26DE531-5AF5-4EEA-8CAF-7A8788A16324}"/>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9CE90C3B-A1D7-42D1-8410-C458DA02682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7730F482-5C92-47F6-95EC-4B955961E43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0E0D3F37-6347-4E10-8F51-3DAEB76FCC4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ACEBC2E8-0F04-4BB9-8E8F-415DADE4C59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E19B2B3A-82D6-40C1-BE09-283E40F7D8C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BB0F206E-EC12-4B46-8973-06A1A634EA9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057010B9-1818-4949-AA6D-E49BC818B17A}"/>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BF3CF7B8-D581-4342-8D36-DB37F87B5D1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01439E9D-5462-4E90-8318-E66E2B53814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0DBD24DD-CF36-411C-A36A-E6874DF36F5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322F22EF-897F-48DB-8610-9DDDC910AFF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39F84ED2-22F2-4C69-8587-341DF02C152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4A79A0C9-9542-4F1D-B011-D241BE13F02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3A41C2B4-2F6D-48CB-B752-99A409CA423F}"/>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06D7CEDF-11D4-4028-8329-6FE58012356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72493513-7B66-4FC5-8B7A-B2DB3A685E0D}"/>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3D24C739-828A-4768-BE20-8882A9E2721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F327F137-AD06-4489-B6BE-A8C0DA30D92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402A8B8B-CC13-48D0-8B52-C0130F61495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14C70EE0-44FE-4D5F-B08F-7EB08D40974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17292112-0891-4AE1-B589-195DAF187E7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6D25B6A1-735E-4788-9100-CE3EB9E7E39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4134A9DE-0AB4-4CF5-8624-16FBAA159AD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4586076C-D307-4C73-A54C-916C3A660C9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43D7122A-FCA6-4B17-BFAC-5C02BF1F4021}"/>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CF68AB04-BE08-4F1F-9DFC-EEEA943723B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19BFC316-45B4-4A8D-A300-11C33924A78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0526007A-A512-4BED-A84E-96E3F2968B8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ABFF0466-8630-49D4-B195-A0D1A1B9C22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EAF5910D-AB57-411F-8E53-DB46C6C1B0D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8456A41D-3E2F-4A66-A179-E171C105A40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7A7801ED-6724-4937-B6D2-910B70265F22}"/>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BA249A50-1638-4F36-AE6C-D9A8F7591C2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704167AE-5396-452E-8143-10C84E369CB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393F3617-07ED-481F-8654-6FA16D028C0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31F29735-1E75-4FB2-B8BF-30D930030E5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615B807D-D418-4EA5-9501-C03EE719A87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A7FD4A91-33B4-44A7-A1CA-45561523FEBF}"/>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D1DB615A-358A-4572-88A5-AACC7D60A5E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E0785F4C-D472-4312-9EAD-FDF4EA053D9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7652AC82-1121-42DD-88F9-4803DD999E3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D3FBCEFC-F879-4390-81EE-4973AF9ED09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97610194-7BD1-41D2-9FC8-4971A468AD0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F9C6C314-0648-41E3-BEE3-1326FDE6EAF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B2762F70-0E42-4D9B-A983-78EEB6AA0B0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3A64E965-938E-4DBB-8D5A-1BBC6EDB9A6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487AA977-5599-4E27-8B93-93AAF4CC112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4A82EDB1-5DB7-4ECF-B522-B11FE51C5E1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06776CE3-1616-4AA9-9831-DA0E4BBC0DE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13DD4E6E-7564-4987-9FF2-9A507FBA2AC9}"/>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DCB05452-4A3B-4AC4-BEA4-74D4170CEC0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1F756378-3B17-4E6B-A2B0-6C83D89BCB6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689925B4-1DE9-49D3-8F37-6CB6A9FE740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53785851-C49C-43DA-9E00-EA37BA836E0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7559091D-ACD7-4481-B343-06E952DE42A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D87E5392-5650-4B5C-87A4-98823D6C6CB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A416B3B2-C5D5-4A03-9814-18475B2FBD91}"/>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5D9AEF83-DFA1-4430-B51D-9F880C925D7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8F722E66-6AE8-4CD1-9E8E-774574B5357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8FC5A53B-841A-4415-9522-9E4BC87C210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475ED67A-4AF1-4AF4-A576-B3D7235A91E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DB86D0F8-55BB-48A1-AE17-49FAB612980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640F61CC-6160-49E4-983C-595931692BF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A56071BE-7390-455F-B386-362737DFF23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A7E5BD9B-7921-41C2-9DE8-C8C11EE9131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216825F7-A4D8-469B-853E-052A22DA750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EFDA41B5-2DA0-4A7C-A883-95CD13E3F35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F5DD4FD7-08B5-4553-8502-4E21ECFD737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B73DBDE3-A56A-41B2-98B0-42A9A2975C9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0AEB71D9-8515-4F6F-B277-6CE879F6C93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D5C5CA40-FC14-41B3-BA2E-AA862D0E771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EBA17A81-11DF-4349-92D1-7456F49F2BF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BEE94833-0012-418F-A084-197C6C4E4E8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20CF8B4A-6659-41EF-841F-687EAEE80F8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A33221AF-8E64-4E21-9189-32A856B4D9C5}"/>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8EAB90B4-4097-4632-9E74-FF2224F8485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7C6D7BD9-5E1C-4335-ADD9-61BC9759144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CDDE5301-28D1-48A4-BA9C-AA1501113AC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74411257-3671-4050-B6FF-2A69CB21FE5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93DC48DF-C6C0-4931-8D6C-F2E5D6F0724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9E90AC2A-2E80-4916-8634-18FFBE9FECD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A162352B-8588-4658-AC99-E93C520317E5}"/>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652AF8D9-3E1B-41A3-80D4-2EAE06DC403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04B18E50-03BB-40B2-B4B7-5A5A909EB8D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311A0178-7FE4-4716-B9A9-3FC6C7AE298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91812E35-C35A-4BCD-AA0C-301C5F9E22A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A78448C2-A829-411F-BB04-B7510F7061A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BAE2623F-B20F-42B1-827F-BF8898CD4EE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3CB77BCE-923C-4A1B-8204-B9F0DAD7D23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B18DD1B6-C463-4E02-9C99-F77BF41FACC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DEB0E340-E8BD-4FBB-BFBC-9E6A786AAEA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9DE62302-8783-4DEA-842A-14C603368A5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F827D1DB-E354-4206-86BC-39769596292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25955878-925F-4F39-B432-6A1873B0B4F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7DEB670E-6327-4535-BCC6-F1DC7B53B00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89A15D95-192E-494C-B191-60183782C5F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386FE626-DF09-43E4-9F19-760D17A271D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C4A5A53B-74ED-4AB0-9744-503DDEF2D85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C88E5BD7-CC1C-4DF3-9AA7-D430A452E9F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D9AF8CF1-B7E6-4CBF-900D-6B24C37F493E}"/>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7A5C30F6-48AF-4C10-8170-66A38DF55CC1}"/>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31F56DDA-422F-43E1-8DF2-780E9134C19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633A8250-EE8F-481C-B86C-6647D080D56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5D7EE19A-45A6-4276-B061-7E86898A214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84FB983C-B006-44EC-99A2-834FAE6479E9}"/>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8EAE7CE0-81ED-4CB5-94A7-5766FCBBD52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D80CB8E3-D833-4FEA-9B19-CB9A88145758}"/>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3EC52EC1-7594-4535-A58A-861D5BDF645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3837D9A4-E854-4BAE-BFD8-F9117DE0869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E07155A1-8836-4846-A1C6-D464584D73B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00A304D5-7874-4E93-AEF3-AFA6F108997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A3AF5477-0205-4551-90D1-5AD9CBFDE5D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D6D35F41-A5F4-4DF5-8C56-57650F1144D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1C94CD31-CC57-43E6-A81B-D516A417488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9D76EFF4-4430-49D6-9A70-DE3C021AD1D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2033CD09-0DD7-432A-A7B9-52D142C157D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33D5A2DA-AB08-4EDF-890F-6B85A3172C2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67A5AEFD-2A52-4816-95DC-199BB326415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C7CA55EF-2BCF-4BC6-93D4-55C86AAF637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E0D48AFA-F2DF-48FF-8EE2-6AD60D0CD1B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B7055DFA-05FD-469E-A6E3-CB7B5B6DED7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84F212A5-1365-4D96-B81B-DFBBF19FE0F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FA517D01-3E9A-45AA-A6C2-BC36594C9F3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xdr:col>
      <xdr:colOff>0</xdr:colOff>
      <xdr:row>126</xdr:row>
      <xdr:rowOff>0</xdr:rowOff>
    </xdr:from>
    <xdr:ext cx="184731" cy="264560"/>
    <xdr:sp macro="" textlink="">
      <xdr:nvSpPr>
        <xdr:cNvPr id="52" name="TextBox 51">
          <a:extLst>
            <a:ext uri="{FF2B5EF4-FFF2-40B4-BE49-F238E27FC236}">
              <a16:creationId xmlns:a16="http://schemas.microsoft.com/office/drawing/2014/main" id="{9194C934-1F4E-4235-9CB9-76409624BC51}"/>
            </a:ext>
          </a:extLst>
        </xdr:cNvPr>
        <xdr:cNvSpPr txBox="1"/>
      </xdr:nvSpPr>
      <xdr:spPr>
        <a:xfrm>
          <a:off x="3634740" y="7513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oneCellAnchor>
    <xdr:from>
      <xdr:col>2</xdr:col>
      <xdr:colOff>0</xdr:colOff>
      <xdr:row>126</xdr:row>
      <xdr:rowOff>0</xdr:rowOff>
    </xdr:from>
    <xdr:ext cx="184731" cy="264560"/>
    <xdr:sp macro="" textlink="">
      <xdr:nvSpPr>
        <xdr:cNvPr id="53" name="TextBox 52">
          <a:extLst>
            <a:ext uri="{FF2B5EF4-FFF2-40B4-BE49-F238E27FC236}">
              <a16:creationId xmlns:a16="http://schemas.microsoft.com/office/drawing/2014/main" id="{EA9C2212-2FFD-4A28-9C65-F422EAC1BD7B}"/>
            </a:ext>
          </a:extLst>
        </xdr:cNvPr>
        <xdr:cNvSpPr txBox="1"/>
      </xdr:nvSpPr>
      <xdr:spPr>
        <a:xfrm>
          <a:off x="3634740" y="7513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oneCellAnchor>
    <xdr:from>
      <xdr:col>2</xdr:col>
      <xdr:colOff>0</xdr:colOff>
      <xdr:row>127</xdr:row>
      <xdr:rowOff>0</xdr:rowOff>
    </xdr:from>
    <xdr:ext cx="184731" cy="264560"/>
    <xdr:sp macro="" textlink="">
      <xdr:nvSpPr>
        <xdr:cNvPr id="54" name="TextBox 53">
          <a:extLst>
            <a:ext uri="{FF2B5EF4-FFF2-40B4-BE49-F238E27FC236}">
              <a16:creationId xmlns:a16="http://schemas.microsoft.com/office/drawing/2014/main" id="{26CBBCCB-7B6F-4CB8-8E57-3396016C5CAF}"/>
            </a:ext>
          </a:extLst>
        </xdr:cNvPr>
        <xdr:cNvSpPr txBox="1"/>
      </xdr:nvSpPr>
      <xdr:spPr>
        <a:xfrm>
          <a:off x="3634740" y="7680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oneCellAnchor>
    <xdr:from>
      <xdr:col>2</xdr:col>
      <xdr:colOff>0</xdr:colOff>
      <xdr:row>127</xdr:row>
      <xdr:rowOff>0</xdr:rowOff>
    </xdr:from>
    <xdr:ext cx="184731" cy="264560"/>
    <xdr:sp macro="" textlink="">
      <xdr:nvSpPr>
        <xdr:cNvPr id="55" name="TextBox 54">
          <a:extLst>
            <a:ext uri="{FF2B5EF4-FFF2-40B4-BE49-F238E27FC236}">
              <a16:creationId xmlns:a16="http://schemas.microsoft.com/office/drawing/2014/main" id="{11576CCB-0A64-4C0E-A530-7947B0DB77F7}"/>
            </a:ext>
          </a:extLst>
        </xdr:cNvPr>
        <xdr:cNvSpPr txBox="1"/>
      </xdr:nvSpPr>
      <xdr:spPr>
        <a:xfrm>
          <a:off x="3634740" y="7680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48B809A0-100D-488D-8E53-B9DBD5C8CD2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85534386-9C77-43E4-8929-27D3C7E394DA}"/>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3B4CB1B2-4AEE-4F16-B0AB-FC1562C4B49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A6CA1AF4-52BE-48CC-836E-DB960451844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BAE1FE67-CC5B-4B45-ABAD-147A0EFAA24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02ACEDB0-9FE6-4AF3-A29E-91E57CD644A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8534B4D6-01A8-41D0-BF08-8ED75628B5B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1AE3D210-E94C-45B7-B2B0-A7C04FA6E5F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B42D07DC-E0B9-43EB-8A99-F4D2ED0FC8D5}"/>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A748BC58-47FD-4BA6-9317-06704C8C4EC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6B4AC7CB-399E-424B-8DB1-F7664C058E8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240B1F2A-8608-473E-B893-0B2A0E7EE47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55018CD2-C0FC-4F91-A75B-F25FEFCAA04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32534915-2195-440C-BBE7-FFE5DD808C5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2BD969E6-B639-4218-BB05-A364A32B928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2B772B83-A7B1-4CF8-B221-0908CAAAD0F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0405005F-3E8D-4836-9BD6-E05940F1C69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3FEC565F-AECF-44D3-BA51-A1A19427DF2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89A140C1-9272-4582-A102-BC50535F777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99AE62F4-D51B-40E5-B89B-E666F90DA07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898065F7-BD8F-454B-9A35-3503D0EA0CBD}"/>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7373E229-8192-4AE4-B551-06B9A58EF03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54582DD1-4CAC-4291-90B2-6E3ABAA5D7B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B2AB78BF-3F60-47FE-8AB1-BD44C38091F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AE7FFA0C-A646-49A8-BA06-E6AEE98BE5F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9E40754A-2C2A-4EB0-AA40-305E43BA03B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047F8DD2-871D-483C-AFF4-C6334EEA506D}"/>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23624CB0-34D8-4441-8091-31915C2CCB0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7813B9BA-CDB9-4BD3-8180-70A3C01561D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085A0A1F-CF31-41A3-8EBA-0DDD93FB119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828D4A2B-14BE-4A22-A5AA-B7BB1A83897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3AB4BB59-21B4-41D3-898A-FC76B5125F2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0F605AD5-8248-48FD-9099-5502E48E9E7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7AD78418-D008-4727-87B8-24FE8F1E174C}"/>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85B8FF59-7933-4B56-9FFF-4BD4A076C81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37B21A25-5070-4A36-B757-3C77E685051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35481614-50B4-478E-A987-2D2C44213D9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0E974B64-B3BC-421B-A8C9-2D15BBE67F1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999A18D1-A886-41F2-99D4-C385B132F1B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41E53129-3632-46E5-84A0-64C064BC747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C0699AAA-1B04-4F62-9650-88BB2CED571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CA6ED2B9-FCD1-43E2-82FC-23CE05B27AE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2D017774-63DB-43C6-B425-43BE1774D1ED}"/>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7C496B08-4ED8-4DD8-920A-A4F089E463A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216FA417-4D84-48E0-BC1D-CCF6B0CA095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551DF464-F342-4D20-B9D5-F9019DC0B79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697987DF-9CC0-498F-9B4F-3727226E159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FDA5350A-71CA-44D8-8F36-51CC36E5A91E}"/>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DBBCAD7B-8C67-46B7-B087-980BB6EBB58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0358DAB2-D15A-465D-A1E4-969AD597D3A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3F08B7CE-2EA8-4007-A73D-CA93B3071311}"/>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9CC2AAEA-1CA0-4D76-9740-AE1FCF49B3BA}"/>
            </a:ext>
          </a:extLst>
        </xdr:cNvPr>
        <xdr:cNvSpPr>
          <a:spLocks noChangeArrowheads="1"/>
        </xdr:cNvSpPr>
      </xdr:nvSpPr>
      <xdr:spPr bwMode="auto">
        <a:xfrm>
          <a:off x="601027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E32CDF36-893A-48C3-BB05-95C57DC1DFF8}"/>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5D51486D-6067-4DB3-B98E-7D6A15FC6B89}"/>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5F8678EF-3E2C-4542-9720-BFD416574A11}"/>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D98BCD97-C3F7-422E-BE8D-86D0912D177E}"/>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E7AEB6F2-EC99-4E80-B8A6-B869AC1DAAA2}"/>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228AD4C3-A050-48A1-B99E-A65768118609}"/>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9607F312-CAEF-456D-B938-D1A59C508650}"/>
            </a:ext>
          </a:extLst>
        </xdr:cNvPr>
        <xdr:cNvSpPr>
          <a:spLocks noChangeArrowheads="1"/>
        </xdr:cNvSpPr>
      </xdr:nvSpPr>
      <xdr:spPr bwMode="auto">
        <a:xfrm>
          <a:off x="601027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0344FB95-5DFA-48E0-AA2E-A1C5C5646314}"/>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6C6AA7FC-CD7E-4624-83E0-62A458F5AEC2}"/>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71DDABAB-7E52-4756-BD76-5ED72F4E9FC7}"/>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8BC00D9E-CFF3-49B0-98AF-250C11FD5BAB}"/>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D7E47DCF-8AC5-4102-ACAE-E811E1A52C22}"/>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6D48001E-2F1B-4C27-A1D8-516E51A3131D}"/>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2929C21E-C9F8-4FDB-A623-F9209835AB7B}"/>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A0F45156-A44C-46E8-BC2A-49EF1B51760A}"/>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88171D5B-4F4F-4E4A-92A1-0B125D7836CA}"/>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6D191495-11F2-48BE-939A-F72349D65EB6}"/>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D18A7B77-5E46-4B2C-85B5-527D87547D4A}"/>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06D7F109-7C61-4934-A124-8F243B7300A1}"/>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94060CCD-4798-4230-8879-A44650E9E0C8}"/>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155F14FD-18CD-4DD8-809D-A692224D9FB5}"/>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55C71B16-4A75-45CC-89FA-9F8D1FC1B063}"/>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01F70E5E-FF9E-474F-B8CF-05F517DBAD96}"/>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5A4C2943-22E6-47D6-8F61-B960BE198639}"/>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2FB303F2-B507-46FC-8B32-859AC372C9F8}"/>
            </a:ext>
          </a:extLst>
        </xdr:cNvPr>
        <xdr:cNvSpPr>
          <a:spLocks noChangeArrowheads="1"/>
        </xdr:cNvSpPr>
      </xdr:nvSpPr>
      <xdr:spPr bwMode="auto">
        <a:xfrm>
          <a:off x="601027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FA60E53C-02FA-4BE0-8B0F-FEF47F864452}"/>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8AFBCD15-A8D1-4D96-9F6C-7F990DEE7C9F}"/>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885229F0-DBAD-4E33-B9DD-E292A914149A}"/>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F05582BC-5EA0-43B7-91B7-D94BE8293449}"/>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731A77EE-EA36-42B7-8261-1A02DF15C29B}"/>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4D989B97-4805-4926-B474-786E14F9788D}"/>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E7006ECE-8533-4B46-A21B-A3C4A0717677}"/>
            </a:ext>
          </a:extLst>
        </xdr:cNvPr>
        <xdr:cNvSpPr>
          <a:spLocks noChangeArrowheads="1"/>
        </xdr:cNvSpPr>
      </xdr:nvSpPr>
      <xdr:spPr bwMode="auto">
        <a:xfrm>
          <a:off x="601027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F5A03BDC-EA71-4AC2-A136-D58DC6B8CE1F}"/>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659AE787-E458-43B4-96A9-A42D56EE7483}"/>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8545BC4A-5732-4E9A-9369-6111C72CF585}"/>
            </a:ext>
          </a:extLst>
        </xdr:cNvPr>
        <xdr:cNvSpPr>
          <a:spLocks noChangeArrowheads="1"/>
        </xdr:cNvSpPr>
      </xdr:nvSpPr>
      <xdr:spPr bwMode="auto">
        <a:xfrm>
          <a:off x="601027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BD4FC61C-BD15-4100-A2F9-946339F5EA07}"/>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1AC07DE5-56F1-4870-A3E7-41B82002E252}"/>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278FAF3E-F2A1-41CC-9683-1278A86FCAF1}"/>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522FC906-368B-4E14-A0B8-4864B068FE7C}"/>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CF4733CC-649F-49AA-A0E0-6665BC4E3BCD}"/>
            </a:ext>
          </a:extLst>
        </xdr:cNvPr>
        <xdr:cNvSpPr>
          <a:spLocks noChangeArrowheads="1"/>
        </xdr:cNvSpPr>
      </xdr:nvSpPr>
      <xdr:spPr bwMode="auto">
        <a:xfrm>
          <a:off x="601027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397D166F-B637-4B96-9C99-50DF64351D69}"/>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10B01202-8279-4CFD-94CB-44F470AA7C62}"/>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55DA3231-D81A-4E57-BC7C-B43FDC367158}"/>
            </a:ext>
          </a:extLst>
        </xdr:cNvPr>
        <xdr:cNvSpPr>
          <a:spLocks noChangeArrowheads="1"/>
        </xdr:cNvSpPr>
      </xdr:nvSpPr>
      <xdr:spPr bwMode="auto">
        <a:xfrm>
          <a:off x="601027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1B8F26FD-B695-4C09-B973-D4FB9AC8F36F}"/>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CCB1CDA8-0389-4BCC-B728-BE722381FDB7}"/>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AC7F20E1-9D91-4D34-A29C-CB4AF5ACCEE1}"/>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0814B40B-0C99-4C81-A197-469531220656}"/>
            </a:ext>
          </a:extLst>
        </xdr:cNvPr>
        <xdr:cNvSpPr>
          <a:spLocks noChangeArrowheads="1"/>
        </xdr:cNvSpPr>
      </xdr:nvSpPr>
      <xdr:spPr bwMode="auto">
        <a:xfrm>
          <a:off x="601027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35CA59A1-CE6D-43E1-95A8-8BA973EE109C}"/>
            </a:ext>
          </a:extLst>
        </xdr:cNvPr>
        <xdr:cNvSpPr>
          <a:spLocks noChangeArrowheads="1"/>
        </xdr:cNvSpPr>
      </xdr:nvSpPr>
      <xdr:spPr bwMode="auto">
        <a:xfrm>
          <a:off x="6010275" y="320040"/>
          <a:ext cx="0" cy="57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411F5834-C802-4674-AE91-7D028633373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400CE1B0-800F-464D-8E92-F874D9C35737}"/>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44FAF4EF-8A4A-4558-A13A-E8F9401C871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A6698E55-4342-4405-AA56-97049DA1C00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14DD4FD2-45D5-4B53-8DA3-6AF484ED595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25BB0CEC-E247-46F7-BF7A-D2A3E5A9045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47252B76-871B-489F-B02D-83EAF5941FD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B70D45CA-B105-4F94-9544-25FC340AA50C}"/>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0FF40AC1-2321-4BFB-89CD-8A481375CD00}"/>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CAFF92EA-883E-4B4F-8BF4-68ADE0B2148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315923B8-98A0-440C-8CEC-8C1A9DF213C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4B6D56CB-8BD4-4429-A5D9-85703B80A32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8F52AA57-C3F2-4169-9EC8-BA9F71D6649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514D985C-251F-4CE4-BC04-CF7816BDF363}"/>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15A0C0E4-168D-4945-8E58-A5C9CC26777C}"/>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D7ADD6DD-E8C8-4A99-93D7-2FDB165B6D0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7B1B1A21-855A-4053-935F-A471764315E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8DA9E5E6-2968-41E2-8FC9-8B6F52E5EA8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9D691D4C-6A91-4307-B79A-D7E4F983DC4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2C940C7A-11DA-4284-8C5D-02AB0BD356B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621E1F4C-24E5-4C70-87BB-33ED83407E3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BA6A1AB9-DF92-43A7-83B9-455F29362B2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5F9296C0-8538-4574-A0EA-52DDCBC9669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190A5F3A-BDCB-4E37-B3CF-7D422E76224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3B40B573-AE7F-4363-8335-A7CCBE5F095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57F0013E-279E-47D6-A09A-5DEC808A4CC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F2171ACD-1AAF-413B-A4E9-73A5884FBEF7}"/>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8D0CBCF4-D102-4815-8778-F5C607C4F963}"/>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C5DA5A78-7F3C-4FCE-BE71-B839A637187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9D98C4F4-D92B-4E3A-B475-0322C264B6A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8D12F56F-BB42-4CE4-AA8F-84F4E656142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4435D0A4-B77B-4812-BD1F-E597931521F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CEBA8627-1C1D-426B-9407-1625AF710DD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FF6E281D-CD2C-4FC9-BF10-BBC2CCB5CF32}"/>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5DFF0B02-199A-4A15-A458-F3D80B86FB9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8C10D544-707C-4F07-ACFA-377014873B0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016916F0-69C6-4836-8973-E9F0C71267F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59A7C8EB-91CA-4942-A16C-B3FE0CD754A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3056CD0E-5C3F-4043-8F26-3C8C03EB445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684C314B-C574-465F-80D5-75CC19E1529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035352AE-1AEC-4CB9-891B-6388D7F897B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CF56BD6C-F3E8-484D-8C08-8EB4E71BC13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DAC4BFFB-228A-4DC8-82BE-F2A74636F60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5B89536B-34FC-48DC-B0E3-8C8D80FA339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AEB18CDF-9426-4DCD-AE81-0B00ABE9E1F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5BBA909B-416A-40D9-99AC-DCA94136911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31F82003-A12B-411A-AF61-2321486EC05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49B5E6A0-DAAD-4613-A378-575B89EB64F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3BB0D665-531B-4767-8279-094A207C2D5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9442F929-A4A3-45C7-9824-BA9D4AD73AC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907FCA9D-3FA7-4D1F-B6F3-4DCF5152472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73F01457-8FE6-4A52-8F3A-B9DBECD5C2F5}"/>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7BA6D268-BD81-4EA9-85C0-F15BDF74AB4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0C709D41-0DAD-417D-A3B1-24980EBF9E2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7F97826E-4A21-401E-984B-05A3DB3957E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C9218EB1-D24E-4E2A-AE55-35F70F06F05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93AAF984-44F5-4ED9-AB65-1F72CCE0370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B4918738-FAC1-4D0C-BB6F-2101A255197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0B21B6E2-EB9E-48C6-9199-C3B7CC7043DA}"/>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DD6D6DD5-18A9-499C-B4F7-326167EB841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BBD6B9F3-32DA-4902-9107-02AFBCAA622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4C979FCE-11BC-4BE3-BCBE-A89888FF0DA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631A6B50-DAA4-443A-9E63-616F884973A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1DF2384F-8311-467B-B8A9-FEEA2E3BD66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01DD2F14-19CA-4823-8522-B7B1E87ACDE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28E14932-7E69-49AE-B74F-767EDB40CFC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4E4BDCBD-23ED-4D46-8486-541D8E6A856B}"/>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0E0A9B49-248E-4354-8E09-05F761C3F25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21AF54F4-0B24-4CAE-9840-615D4C4320B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61503DDD-2B2B-4B5B-9470-34A93730949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0AE06089-8A8B-49B1-A120-C7A17754B47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0E0B6FBB-A71E-4F0C-84E4-5A7ED44B37FE}"/>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796383F4-5647-4FD9-BA49-6259195193E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82926FFA-3A5F-424B-814F-5EBC117DCF7E}"/>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027220B0-2D4D-432D-B797-A017E362639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9D36469B-835C-449C-AAD4-E593BE90E25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DEF364E8-6B9E-410C-876F-81E2856936C1}"/>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C775C957-2571-467E-8589-43BFBBDD7AD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D5F87E00-CACD-4A97-9D58-973D5DE12E0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A0EE3225-8B43-475B-A4B5-620E423B9EC0}"/>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5D08174A-3B92-43C1-952D-5E2BD29CF63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F6FCEB28-70B1-4FC8-8079-5E250369C07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589D6CCB-6FF1-4FB4-9389-46131C3F555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3D324980-9DE5-480D-A019-AEB54B38291D}"/>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5DBADC7F-D286-4447-9D72-8571537E517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872104B3-2749-45A6-85DA-B00F2827C5E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37336B82-9DC0-492F-ADC5-3695C945996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5376075E-0B4C-431B-B6B7-6D5B9044905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E68D58BF-7EF1-46F2-B001-C7E15210613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C8382BC0-9D64-4237-AEAB-1460DD553AC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17FFC732-C22B-4C52-A72A-C7925344B6F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246F7BB8-6F1B-4583-983C-79FE9106FD7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ED2B63A4-C751-4A3F-9C05-980064C582B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068ED3D1-A97C-48CF-AA00-DCF5004819AD}"/>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0950D0AF-304B-4668-BAE8-C4507DF68B6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AD9CF70C-FB6B-4196-922F-8AFCC405158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6ECA387E-92FA-43F4-BBFE-8170E23EF1D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B2EB6931-C05D-468F-9826-54C96EDD5B8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5E042D4D-F72B-4818-B185-336516A9661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CCAE659B-F4DD-464E-A3AC-E9F3CF61EA6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624FDF53-1EF6-4202-AE78-80AC19222B5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3785CB2F-CBD3-4327-8C7A-88BD6EE91704}"/>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C1F7C508-E564-42DF-AD58-587A8C15245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347EF5A6-5387-47A7-A7EC-70B61B9F751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4CD461FF-0384-442C-A09F-E352E17E116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5DE734AE-8CF5-47DE-919F-D094B11DB9F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7E8BC828-594C-46EC-B319-DBBD01FAF7C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79A54852-9B34-4265-A9E6-26305C22BBD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817BC756-FD72-4B5B-94EB-41EF067CB4B0}"/>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438B7D99-3492-4521-A563-ACBACF3ECB2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5BAEBC39-DAC2-4AE4-9978-0997D77443F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6680F52B-457F-42A2-BA4F-2EE6F7C8248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43B5E8B6-9969-4437-9BEC-394145DF5DB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7C6D37D0-5AB4-4B04-82B8-7F30B90C2A6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337FE685-4E6C-436A-BDEF-A4CA04D9F06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5E763479-8079-4BEE-88E2-F859D843DFC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ECA6B051-7004-4612-B85F-121E0684B3D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C6DC5B53-602D-4CAF-9672-F827E372D4E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CECA46E4-0266-4965-872D-50C8266669F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3AF97C9E-FB3A-4DFF-BF5D-BE060936934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F6BB9E93-2D44-4873-9B27-6A245367069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3910225D-62BB-467D-A10F-E1A3E1E227C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D422BBEA-DCD4-4717-AF4A-86FBA3D8C72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C40A50A8-8FE7-49D8-8AB3-8C629B474E3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88FF99C1-A216-4D72-9E0E-0048B5875B6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9C2FACAF-9B3A-4441-AD1D-B91B53158BB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6391B782-2290-4476-B3FF-AFF7D17178F5}"/>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419EBF24-B360-42B5-8558-8E64BCB5BCF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9CA89B30-543E-468F-BA23-F6CB7ED5294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96931A19-E439-4277-BC57-4DA151B65B4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0240F3A1-C4BE-4C01-8EF0-ACF681D6B99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448CC991-4C88-467E-98B4-03F998822F6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059BC985-0E0C-4334-BB67-90C3F117BEF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F8A4AD2F-47B1-44C4-B9E1-23A138985174}"/>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2A15FE6A-36D0-4A6F-8B8F-E2F116398C2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A3850489-D2E5-4735-BFC6-942B7CF6CBE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76C539E2-4BFC-4541-B764-298CFCBB444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60F36361-EA2B-4A94-A831-041E594C788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713F133F-181F-42F3-A8D2-BF674FC1A6E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A90DBFA7-339D-42AC-A8F6-CD11ADFBF08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C3BD7AFA-3F40-4FA6-818D-EC9CBE3B510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3A139370-A0C6-45C5-A4A9-71C9C17EFDF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BE33D172-653A-489D-A70D-74413F2ACF6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159A7FE0-92A5-434A-932A-9940CD6C384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A5F035D8-F43A-4E9A-91C5-17EAC23FF50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D67803BA-C8DD-4DC3-B91E-02E23878C0B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94DE55E2-AEFC-4505-8E83-868C15A16D9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D9C53E91-9805-42A7-9132-68347C36D21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72F25E30-0EAA-4629-B467-736F333A17D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6BC3C6C0-B38B-41D9-86F7-59B43DBB7A0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E2344682-18DA-4311-86F6-9791B4ECC4E4}"/>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C9FF738F-CBCA-4131-9321-8E04FEA7EB7B}"/>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E709B865-3383-4620-9110-59C3E93BAA29}"/>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B48A9DC2-7B53-42C4-87E0-8E18EE464790}"/>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A6D7379E-6C74-494E-A494-C8E7572C1631}"/>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7F427AAA-22F2-4FC7-A3AE-6D87BBC02474}"/>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4AAD4C78-AD13-4BE1-A7DB-664B7CDEA822}"/>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7D5A2A15-F9F0-460A-A8D5-3D45989921B2}"/>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1E94C5F2-923D-42E9-ACD3-13DA164D1709}"/>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BB56B601-CB28-480A-A27C-7548567DA58F}"/>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E37B8626-F236-40E6-B9C5-00EA8006C1F8}"/>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00094793-FD58-4456-874E-3BA5B9226799}"/>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50787DC0-4AA5-41A5-9869-E3905397FFDB}"/>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D00822D6-16D4-4A08-90DE-FD4BF37DB7D0}"/>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F55C5DFC-9728-434F-AB27-A23D530BEF30}"/>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88C11EEA-B0DD-425B-9552-ACD8B8DB8556}"/>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BBE00C90-EA77-46A3-AED8-180C77769158}"/>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DEFBC06C-AB19-4B88-82B5-5901BC53992F}"/>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90DD4AC0-E71C-4E1D-A427-4926084729E7}"/>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774F7C42-681C-4201-B88B-C634E9662531}"/>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476689CE-D5FB-4147-9773-CB097DA0A929}"/>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372C83D8-62B7-4E4B-9C73-D8B93F020AFC}"/>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7A1B2812-09F7-49A8-BBC2-7EBD09C15AC1}"/>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714B2B80-D3E4-42B4-A0AE-E430EC431ED4}"/>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C6CED761-2F4B-4552-A6F0-CF61EC66B5B4}"/>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CDCE79E1-C31C-45D0-9886-DE1BAA6700C4}"/>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B79849F2-92D5-4005-B168-84ABDAD21385}"/>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6FD90A4A-21AC-494F-982E-A84D64E73021}"/>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1961DDA6-9128-4F36-B82D-78D1B77E90CB}"/>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552472E1-1A24-420F-B644-0FE684D243FC}"/>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D9B0FB7B-1110-4BD3-A8E2-1903CE1FD813}"/>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4767DCC0-4B33-4C7C-981F-4E6939D7F82C}"/>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860AAC33-E251-4761-AC03-8EB51BEBADFE}"/>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E3AF4BE7-2A40-4813-8ECB-F859E8A55160}"/>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608B7D5F-146B-443C-BC84-4EFA59BCFAF1}"/>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6A5852A0-96DA-4C05-B724-FB9394D6BE59}"/>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A16FF8FB-3C0B-4801-8356-5D34A50D7EFB}"/>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04396D78-7169-443F-B5D9-8FA11875F7A4}"/>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DA89108A-741F-4B09-950C-EAC7D0226F8F}"/>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17779AFE-9B04-43BD-8C87-C796DC68FE9C}"/>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D3680DE0-91E8-41F1-90AB-87DACBCFDE8A}"/>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7E407A02-EC73-4B5B-A87F-5032054CAA15}"/>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511B8088-F8B9-4C99-AEFD-B43430E30BA9}"/>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9EC9E54F-8BEC-4584-956E-893F9FADA5FF}"/>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E446BEAC-AD66-494F-B509-ED05B85A1D6F}"/>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244C2EB3-48BC-418B-9FF1-47A1EAFDBE80}"/>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AB4306E4-48CE-494A-8203-A54050661A92}"/>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8CB7D63E-EF0A-488E-8BA3-55DE5A1642B4}"/>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289C0FAD-168E-42A2-ABE4-181EFB2690E9}"/>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47167F99-646F-4496-B669-7497FEBAE34F}"/>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3A3F1681-2806-4577-9726-01B977CA347A}"/>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BAAFEE83-0361-43F4-8F8C-B6F7DDCC6A93}"/>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B3DF20A9-A533-4AD6-8A36-7D272899420A}"/>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CA6912F6-28DB-4BC3-A6A6-A3ABF356F206}"/>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26A7752B-851C-44FB-B32B-53547B450DA7}"/>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DA660299-BE2B-40BE-9314-222E791C5748}"/>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5660C6AD-2A42-4660-9D99-E4AB5BCEA78B}"/>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9468A476-270C-48F2-A5E9-EAD8B231FB2D}"/>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D12D6D8F-32C0-41BB-95B6-B2E24932DE2C}"/>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99979CA7-BD03-4012-8E3D-FE3E8F97E719}"/>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A48B74AE-0F5F-4308-A308-CD29243B972A}"/>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A6602C81-3444-4D6B-98D9-A9BED4A49344}"/>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653ECF1C-2A9C-4FA7-8B50-98C5BFD26A5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726D4935-12A1-432E-911C-0A9541A647B3}"/>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C6CE1925-3C45-4CCF-B6F8-D058631EB8CF}"/>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CFBEFFFA-265D-4FA5-8F62-913B1AD8583F}"/>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502DBDA3-4E12-449A-9E4A-7B3D507D45CF}"/>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5D050540-E268-4171-A37D-6111A512E221}"/>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B3CAD74B-B585-4FDC-89FD-759B0F068C8B}"/>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AEA1A41A-1BE9-4961-8C93-721B7691F04F}"/>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14D05121-0D44-4DCC-AB72-28A53B919980}"/>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C0CC0158-7009-4541-990E-2BD30F05B0D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980972CB-EDED-43FD-9D9A-F73441549535}"/>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5204DB2C-E4DC-4C00-BAC6-04957DA93289}"/>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F46239B6-A95D-4C94-8379-935E4CEAC209}"/>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A39BF42C-4B6C-4BE6-80A3-0A1342485CF6}"/>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4051291E-2983-46E2-9582-222433FCAD67}"/>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4E349330-D3F0-450D-82AE-171E9A94EEBC}"/>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37511687-76A1-432F-A5E4-DCE519CB997E}"/>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FE11E092-AB9F-4ED8-A912-FB03EC532DDB}"/>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48C936AA-EBAD-4FEA-93B4-D30C3F6D740D}"/>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52AA6E67-F6BC-4D53-87A7-BF28F5CD77CE}"/>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7FB96745-5B74-4FC5-8E61-C00AFA2D2E9E}"/>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2C02E8F2-39B5-4748-A579-09EBE767C0AA}"/>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9326A9DE-0C7E-4BDB-819F-139EFFFBF2DD}"/>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6E0A3F2F-E51F-4D30-8A27-EC67E7BFBF38}"/>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5D49B951-6626-432D-AA9F-302DD47DEE3F}"/>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D556303C-B853-416D-9EC7-A70D2BAB0F41}"/>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8F9AAD3F-0ADA-4658-A128-52C086F06AFB}"/>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9EB62C6A-5205-49C9-BE50-17F99700E3B9}"/>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8E99269D-0FBF-4B08-995D-C9DD013B021D}"/>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C704C768-5956-4E35-A976-DF7A3B9DD630}"/>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453FBDBC-1B39-4CC3-989B-3B666CEEE8D0}"/>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26285529-90EB-4CF4-919A-E2F772EA16AD}"/>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4797729D-44FF-4392-A591-B677A55B28A4}"/>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7466E3AB-1EAF-4761-A7DF-9FF3054546A1}"/>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56FEF18E-3640-4259-85A7-D98A2ECFBCED}"/>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0CFC7746-D366-4393-B697-84685C5A5757}"/>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3A02B653-232B-4C2F-96A6-D8A2D3B2F8BD}"/>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C88AA22A-572F-4CC0-85B2-A353391B050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FCE7A2E5-DB39-48AB-8B32-81AB3EC6FECF}"/>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FCC15ECE-113A-4CAE-863D-3AE7075667E7}"/>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59970834-AF82-4C6C-B4F2-A0AABE46D249}"/>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3189EBD8-5CD9-427A-8B10-67E7633E41E1}"/>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61179F4D-B542-42A9-AE5B-4625E7F1AC98}"/>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4DACC40A-562E-4AC1-AE1B-AE33FFF15A78}"/>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260AF290-AFD5-4955-843F-581149F2D43B}"/>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D6B0B555-6B39-44ED-A63A-892CE062D63B}"/>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89E54358-FB0B-4FF6-88D9-7ADDA5A92E6A}"/>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E2030737-1832-419D-B1A8-13DAA93041B3}"/>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1CA0D299-A9A2-4EC5-8BDE-3796F990762B}"/>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3A2DA47F-E0AB-4F9A-8D71-13B2D9CF7CAB}"/>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B93CE71E-89FB-4D28-9C73-EF62A73B064C}"/>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41413D96-758F-40B3-B88B-D3AA14124258}"/>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90F597B6-04F6-400A-B4E5-5E55C2CB484D}"/>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C33189DF-1E8F-4FBE-A0A7-3A3BFD4F5644}"/>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D3D3D317-BC71-4FB0-AF65-0D3DC38DE213}"/>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C2C37E52-2865-40B1-A9D6-5C6E330CF0DB}"/>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81A7DEE7-1F83-42D0-9D4F-6476DEA5EE69}"/>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D3A59A46-7F34-4401-B166-A336E6A04608}"/>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33B96EC2-DD10-4741-9E27-8AAB7EE0DC4E}"/>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5C0CA391-158F-48E9-B389-5E929C0A9065}"/>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CBF5F2BE-A21C-46D9-8867-E1A4AEAE62E6}"/>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ECC00F3C-9D9F-43F0-AF89-6DCCC7E28FF2}"/>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8C4D2756-C7AE-4F22-B0D6-5A37FAE66CC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8F08ADA0-3B7B-4E8F-8CD3-D65CDC12942F}"/>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C3871C41-CB8F-471E-A682-5FFF75D1ACA4}"/>
            </a:ext>
          </a:extLst>
        </xdr:cNvPr>
        <xdr:cNvSpPr>
          <a:spLocks noChangeArrowheads="1"/>
        </xdr:cNvSpPr>
      </xdr:nvSpPr>
      <xdr:spPr bwMode="auto">
        <a:xfrm>
          <a:off x="7101840" y="2571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FA8E760B-3BE0-47C5-AD78-A6DE7D4D2B6F}"/>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53091A89-6267-4B5E-88D2-C15CCBEDDCDB}"/>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D04605C1-D1AA-4842-8F7C-46090E718CC1}"/>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E30F1598-A3B1-4FDD-98DF-B7F463B426FD}"/>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DF373AE5-BA39-463F-9080-2C153BF44B1D}"/>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C1D003FE-EB63-4669-B9AA-99F3E8719AA3}"/>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505FE47C-041C-4EC6-BCF3-FE906780B9B3}"/>
            </a:ext>
          </a:extLst>
        </xdr:cNvPr>
        <xdr:cNvSpPr>
          <a:spLocks noChangeArrowheads="1"/>
        </xdr:cNvSpPr>
      </xdr:nvSpPr>
      <xdr:spPr bwMode="auto">
        <a:xfrm>
          <a:off x="7101840" y="1047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9DCECBF6-8902-499D-9D52-33C8CDA6CA04}"/>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700C3E45-7F43-4157-A214-C52BE19437E5}"/>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1426CFD9-A1DE-4371-8772-17C129409695}"/>
            </a:ext>
          </a:extLst>
        </xdr:cNvPr>
        <xdr:cNvSpPr>
          <a:spLocks noChangeArrowheads="1"/>
        </xdr:cNvSpPr>
      </xdr:nvSpPr>
      <xdr:spPr bwMode="auto">
        <a:xfrm>
          <a:off x="7101840" y="28575"/>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AD26A67D-1265-45CF-9E09-C7EBAB31AC1B}"/>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36CF6350-C3F9-4B12-873D-E4FFF4B06220}"/>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DEFA37B2-EF4B-4838-AC62-3586FBA0D478}"/>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D5EDE3C9-F115-4C3D-A85A-A2C531C412E2}"/>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1B7FB3DB-30B8-4DC4-9BCB-94F38B7583AE}"/>
            </a:ext>
          </a:extLst>
        </xdr:cNvPr>
        <xdr:cNvSpPr>
          <a:spLocks noChangeArrowheads="1"/>
        </xdr:cNvSpPr>
      </xdr:nvSpPr>
      <xdr:spPr bwMode="auto">
        <a:xfrm>
          <a:off x="7101840" y="952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48850551-0666-40A0-9D4A-0F42EE8060AC}"/>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BCA38027-ABB3-4508-A4D4-EFE68D687C9B}"/>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C7422A77-EF3F-4B4A-9D89-97FDC723357A}"/>
            </a:ext>
          </a:extLst>
        </xdr:cNvPr>
        <xdr:cNvSpPr>
          <a:spLocks noChangeArrowheads="1"/>
        </xdr:cNvSpPr>
      </xdr:nvSpPr>
      <xdr:spPr bwMode="auto">
        <a:xfrm>
          <a:off x="7101840" y="1714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63B9A9E6-648E-4F0C-835B-210E833895C5}"/>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FEE7E383-192D-436F-B6DF-3B5EC38546D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2D817F38-71FB-4F38-887E-13247D1E70C0}"/>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88E70339-6B40-40ED-A9C9-B9B0874548F2}"/>
            </a:ext>
          </a:extLst>
        </xdr:cNvPr>
        <xdr:cNvSpPr>
          <a:spLocks noChangeArrowheads="1"/>
        </xdr:cNvSpPr>
      </xdr:nvSpPr>
      <xdr:spPr bwMode="auto">
        <a:xfrm>
          <a:off x="7101840" y="2476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8416A012-A040-4BB0-90AB-4A04F6DD5AAF}"/>
            </a:ext>
          </a:extLst>
        </xdr:cNvPr>
        <xdr:cNvSpPr>
          <a:spLocks noChangeArrowheads="1"/>
        </xdr:cNvSpPr>
      </xdr:nvSpPr>
      <xdr:spPr bwMode="auto">
        <a:xfrm>
          <a:off x="7101840" y="32385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B22802FE-1DF2-420E-BA2A-804459CE44C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EEC5CFA9-8D0F-4185-A0C8-0C83DA1E32F5}"/>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B3F1D911-7F43-4BD4-8D74-6CB6149AA08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5C5D6E1F-70D7-4C22-9F3F-D425877368A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EC92F9CF-4605-4BCF-9EFB-D9A044DBAF2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48ADDCC5-01D6-4715-B386-D072F886FF0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F6CF0A5F-150F-416B-9F3A-C9894A1CBCD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DB8141B4-97B8-459E-994B-6E3988D6555F}"/>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5B525FE6-ECBE-4677-ABF1-C7166D122001}"/>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49332611-7601-40B2-B4CA-57A1B351D78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541DB178-C053-4BBF-9B84-0910C7EEF53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6F83CF51-7DC0-4F45-B5BB-491B197749F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47BB182A-2DE7-4021-B6C5-38BE36CF64F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652BF419-7326-45EC-AB2F-9D318022C63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4E43F491-1E1D-4BC2-9A5C-B4C411CFAEF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704225B2-552A-4CE3-A396-0FC4CE549559}"/>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1305D540-EA2D-46B7-AD6F-AA511F480A6C}"/>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8B75DA5F-B3E1-4005-B985-9F80089DA25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40721AC6-C450-4CC2-833A-919F548887D2}"/>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229A3FB7-1ACD-49F7-9850-BB74312E7B4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216EDF68-CF32-48F9-99E8-8DCF2F66985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B554F046-1597-40DA-B8D0-31721051606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9B959730-BD5F-40B8-8C2A-F87889D1AAF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279EECBD-8105-4F05-B1CE-4556F49AE0AB}"/>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EB5933F5-021E-4BAB-B8C8-3317891AD96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70D1E461-2CCC-43F8-8C2B-EA38EC5655AF}"/>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B0B8ABA2-2AB4-4CD4-BF1C-268460D96F70}"/>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4B1A0DF3-B26F-4BF5-BEBF-F25350BA22B0}"/>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2EC78354-4C87-4E84-A740-84C7F63D28D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82AA6965-BE1D-4458-9A53-CE38C53940A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894CEED3-122E-46F2-9C21-09BE8C7D887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F36D6FED-1204-47FD-8876-C4BD537ADD7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698BB26B-36B4-4D7C-B46F-38F6EE7568E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7B40B66F-7760-4E96-85A4-C76EA5021BF5}"/>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8ACB493A-B8F2-4480-BA8B-C7C84F0A6F1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494F2507-4C63-4858-B8A3-800B5B72BBA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A50BDD52-76E5-4DC3-8805-2E77DE2A20A9}"/>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23E2FE7D-5132-4E6E-9DDD-8FB85BF9D80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F262495B-C0B7-43A3-8777-594D9CD923C1}"/>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52660BE4-07F2-46C3-BAB0-56AA93B5E29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4BF5616A-E043-48CD-AEB4-C389F963594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6C43B4CF-3589-43FC-9224-C0CAF542ED3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42599139-62AD-4763-BF1F-323A1B033D1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3A11946F-733B-4EEE-93D5-EC74A594980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80CBF4EE-15AD-46BB-96EF-DBA16C93E0C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6944FD95-7A31-4BBD-93E6-7F8F8A06A40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16175F03-F246-4CED-B1BC-CD1203AE850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4FF0384D-D8ED-439B-8EAC-2B1B92B5E5F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A1EF928A-0C5C-46CB-A5CE-EA3AA714173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7C6FAAAB-21B4-44DF-A3C5-B94C6A19D784}"/>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C3460BA4-4B4E-4C31-9FD7-92E820F0C7A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FB8A4BA1-628F-4CC5-A29E-1F65E1F7255C}"/>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F891BE29-1B4E-488B-86A4-0481262DAFC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11192515-94D5-4C53-A650-8C68E143482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441FC457-0FEF-4F61-B3A9-BBB68FFE135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96186D0A-AEBC-4AA9-A735-58C97E7CA42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47C1E133-B4B7-40AF-AC9F-B6C7AC16912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ACFE2C92-0FD4-4451-A64B-8285DA9EEE28}"/>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96B3D6DA-7193-4F92-94C9-334689E219C5}"/>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A9A7A243-05E2-4767-81B1-C2907173466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C63845FA-1EB6-44E7-8634-62BE4C76403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A6977AD0-4089-48DA-8007-F4CA24858AD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E7436E42-017B-4F59-B4A9-798FE7492C0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62728DC9-82F1-4C4F-9A3A-73C75907CFB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DB27ABE0-DD78-4C89-8384-F6EA3371601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D338A583-F493-450B-8C4F-D3B079F6E3B4}"/>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55EF5FFD-3622-4563-8A47-716AB3845B0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9B5A09F7-0D89-47A3-A529-EED1450EFDCA}"/>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AEA1A89F-5B4F-4393-8219-166E0736274C}"/>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2E288B1B-D922-484A-B495-83BF33D0954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2FD8C25E-34C9-4DA7-A001-24CE2B8ADCA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1C55DE30-3BC8-46B9-9666-16932375FEF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2B12C1CE-4B52-492C-9DAA-2829DDBE0051}"/>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AA8C9A92-1C03-4D31-9CB0-28DE47117C6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9D021D32-2201-444C-8979-C0A499CB848A}"/>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56087837-CDEF-4F92-9511-3C7719AEBEC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91E1DE01-3D4F-4FC1-8D04-E411BC75FD43}"/>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C724D57C-A591-4DFF-852E-284E3AB400F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C86A7F58-29EC-4682-A22C-73FADB30345B}"/>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C316DF56-68F5-4506-A85F-03BA9880C21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B709FC0B-EA61-401A-8D23-79DFC0975D2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7849FA2C-A281-41CB-BD65-A2E27178C4D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0B086B07-E2F0-4C1E-95B8-EBB345EBB1EC}"/>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67B9143B-B2D1-4107-A8EA-63C7E21F1906}"/>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AD5AAFC0-8134-461F-A07B-DE2F78466BD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77CF7939-75C5-4ADB-8812-DB924E02FCFA}"/>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AEBE3258-D5D7-4106-929D-19FAA033AB68}"/>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9E70D5E0-9139-465E-986F-399F161AEC2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C3CFA275-7725-4494-A071-2CFCF695F71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3440AE20-CDF7-4F7D-9FC5-AD3B1758F53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33CC355D-0717-4C6F-955A-44903720B6D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BC38857D-2F3E-4CBE-9E6C-019101C388A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F22739E2-D1C0-45CB-883C-1EC54BE4EAE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D0CF6021-E46D-403E-B1EF-B24245CFA16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F997F167-CEC8-43CE-981A-73A845F4C49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BCFE4847-79B8-4A95-B3D1-A252591D748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35BE8AA0-4706-4141-9002-9571F8A40CF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364AB303-58BF-452A-8885-CD9E31CDC6EB}"/>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6C0456FA-8AC1-453A-A5EE-2321CC86A4A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1845F151-0BAA-4F01-A0FE-77307E81A13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DE6D81F6-A5EF-4EB2-9C26-52122D74D51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1A31AACA-3BAC-482F-BC4B-2789DC718A7D}"/>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627258E8-D189-4B92-B823-BD7EF95CAE8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9C32E94A-6CC5-4EB8-90BD-4712207F7ED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78E0666B-F5AC-4C22-96FF-5C5759877EF6}"/>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6DF3B9DA-16D9-44E4-8165-B39569EFB44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E129AD1E-505C-4090-A04A-24B6F6ADE2A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C1029E8C-5E7C-4CBA-B616-067052E80085}"/>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050AB2C1-59EE-460F-BA44-FDAC9606CF40}"/>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6FD0B38E-D0DE-469D-A000-9AC1CD8B545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81C17AAE-BC62-4091-AAFD-2C3E48BF9D7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6D2CD04E-E2E3-48E0-912E-2B1B9F71131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DBFD435B-53B9-46A0-B560-4E42EEB0398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06CB06A6-BEFB-43D6-A649-A22BCA8DC86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7C0377EA-F59C-4279-A06F-0410E872DF9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1BEA93D6-DC6A-494F-98C3-B1521B3C579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9860ECC3-30E1-4BFA-BD3E-3C5B5AF138E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6B879B84-547C-4A7C-B46B-61D8FE9B989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4BFBC7EB-4BDC-4E50-937E-35C63020223F}"/>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57ADF145-F352-4A32-AD45-F0E1EDF6D2DA}"/>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E60C7F13-6E2C-463E-98F0-D46474061F98}"/>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54B25154-1640-47DB-A1A0-259B8149F9B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10313049-2EA7-4CB8-B6BD-C58649BB69AF}"/>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1337B213-C7AD-4409-B1BB-0FD0F2A04AF9}"/>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2F18A85E-7C8E-456B-9E51-5E250DBCD98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E667C3E2-3A29-471E-9628-18C62D4B60C7}"/>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DCF830C7-1EE2-4D20-9165-66DE664082CA}"/>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D703C50D-2A3A-4F3A-8F7F-7764A01BE8E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95CB10BB-1240-43F4-B042-73FB95CA112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C89B20AA-2AD8-4C3E-9B39-601F86DB52F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A55B68BE-D45B-4956-A1AD-67DBB8FBD702}"/>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B39D09EC-22D0-4F4F-B716-250A96C15CB5}"/>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F33DA80B-0CF6-4B6C-B0D0-2E613C213956}"/>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E5EABC03-4300-466B-9345-A79C26D50F5A}"/>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392501C6-EE6B-4214-A500-7B10E4AB7A90}"/>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5448E112-9B7E-461C-BC99-949E675BEDC4}"/>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594F225B-C054-48E5-B2CE-8F9A9A650BE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B219FCC7-8C14-4AFC-B52B-929DA2C93BA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50E97EB4-3458-4A34-8616-79203123D52E}"/>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67BB464F-22FB-4E73-9510-4FA23BCAF582}"/>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07BCB4CB-25E2-452D-A712-361DBB6109C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1BB291DF-465E-47AF-9B4C-5CCE233A274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D447DAB3-FDED-43F2-AF5E-95B170419A8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50715C2C-B769-43DB-9101-B838A8AEDB4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9CB394CD-12BF-46FD-AB46-19AEF8C109F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3A94DEE3-6A4B-4E79-BD3A-439004EBF15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70305E8B-53E6-42EE-91E7-6F4F9D8944C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9A402B6E-1BAB-4E91-9E6B-C3AEB9FDD1A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06CFF059-03FC-43A5-AE75-1DD84741D80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3122AC9F-BD30-4B06-B03A-35F7B65E7736}"/>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0</xdr:row>
      <xdr:rowOff>104775</xdr:rowOff>
    </xdr:to>
    <xdr:sp macro="" textlink="">
      <xdr:nvSpPr>
        <xdr:cNvPr id="2" name="Rectangle 1">
          <a:extLst>
            <a:ext uri="{FF2B5EF4-FFF2-40B4-BE49-F238E27FC236}">
              <a16:creationId xmlns:a16="http://schemas.microsoft.com/office/drawing/2014/main" id="{99A39127-EA8E-4614-9647-22369991C5E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3" name="Rectangle 2">
          <a:extLst>
            <a:ext uri="{FF2B5EF4-FFF2-40B4-BE49-F238E27FC236}">
              <a16:creationId xmlns:a16="http://schemas.microsoft.com/office/drawing/2014/main" id="{0237E9D7-6E76-4A27-9CDC-81A9F228CF74}"/>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 name="Rectangle 3">
          <a:extLst>
            <a:ext uri="{FF2B5EF4-FFF2-40B4-BE49-F238E27FC236}">
              <a16:creationId xmlns:a16="http://schemas.microsoft.com/office/drawing/2014/main" id="{41794FF1-2A35-4AE8-A138-BE0BFF3A7AED}"/>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5" name="Rectangle 4">
          <a:extLst>
            <a:ext uri="{FF2B5EF4-FFF2-40B4-BE49-F238E27FC236}">
              <a16:creationId xmlns:a16="http://schemas.microsoft.com/office/drawing/2014/main" id="{2B5A9BEA-1823-4BFA-B506-83027D4318E7}"/>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6" name="Rectangle 5">
          <a:extLst>
            <a:ext uri="{FF2B5EF4-FFF2-40B4-BE49-F238E27FC236}">
              <a16:creationId xmlns:a16="http://schemas.microsoft.com/office/drawing/2014/main" id="{196E3D5E-AF9E-478B-AA02-AD5C3D887EE5}"/>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7" name="Rectangle 6">
          <a:extLst>
            <a:ext uri="{FF2B5EF4-FFF2-40B4-BE49-F238E27FC236}">
              <a16:creationId xmlns:a16="http://schemas.microsoft.com/office/drawing/2014/main" id="{964692C5-26FB-4888-A361-6EBBA675256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8" name="Rectangle 7">
          <a:extLst>
            <a:ext uri="{FF2B5EF4-FFF2-40B4-BE49-F238E27FC236}">
              <a16:creationId xmlns:a16="http://schemas.microsoft.com/office/drawing/2014/main" id="{E6400D57-0659-4AAA-947D-DCDB19CFB373}"/>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9" name="Rectangle 8">
          <a:extLst>
            <a:ext uri="{FF2B5EF4-FFF2-40B4-BE49-F238E27FC236}">
              <a16:creationId xmlns:a16="http://schemas.microsoft.com/office/drawing/2014/main" id="{53FD8F09-33B5-440C-8A0E-ADD7545559C3}"/>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10" name="Rectangle 9">
          <a:extLst>
            <a:ext uri="{FF2B5EF4-FFF2-40B4-BE49-F238E27FC236}">
              <a16:creationId xmlns:a16="http://schemas.microsoft.com/office/drawing/2014/main" id="{23AD30F8-B219-4FC9-931A-A1D1353923CF}"/>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1" name="Rectangle 10">
          <a:extLst>
            <a:ext uri="{FF2B5EF4-FFF2-40B4-BE49-F238E27FC236}">
              <a16:creationId xmlns:a16="http://schemas.microsoft.com/office/drawing/2014/main" id="{ADE6D818-DF77-4980-92D0-A33CFDD1CCCE}"/>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2" name="Rectangle 11">
          <a:extLst>
            <a:ext uri="{FF2B5EF4-FFF2-40B4-BE49-F238E27FC236}">
              <a16:creationId xmlns:a16="http://schemas.microsoft.com/office/drawing/2014/main" id="{62A3821E-6900-4824-8C51-968A92CE2702}"/>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13" name="Rectangle 12">
          <a:extLst>
            <a:ext uri="{FF2B5EF4-FFF2-40B4-BE49-F238E27FC236}">
              <a16:creationId xmlns:a16="http://schemas.microsoft.com/office/drawing/2014/main" id="{4FBC3942-AA76-48D4-8C64-A1416DE4DE26}"/>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14" name="Rectangle 13">
          <a:extLst>
            <a:ext uri="{FF2B5EF4-FFF2-40B4-BE49-F238E27FC236}">
              <a16:creationId xmlns:a16="http://schemas.microsoft.com/office/drawing/2014/main" id="{53A26BC2-6F27-40DC-8FA5-2C35272DC7D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15" name="Rectangle 14">
          <a:extLst>
            <a:ext uri="{FF2B5EF4-FFF2-40B4-BE49-F238E27FC236}">
              <a16:creationId xmlns:a16="http://schemas.microsoft.com/office/drawing/2014/main" id="{8DC7B660-E224-4543-8A24-49EB1744BC9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6" name="Rectangle 15">
          <a:extLst>
            <a:ext uri="{FF2B5EF4-FFF2-40B4-BE49-F238E27FC236}">
              <a16:creationId xmlns:a16="http://schemas.microsoft.com/office/drawing/2014/main" id="{BDB6BDED-A72C-4A07-BB2A-8A704918DA5A}"/>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7" name="Rectangle 16">
          <a:extLst>
            <a:ext uri="{FF2B5EF4-FFF2-40B4-BE49-F238E27FC236}">
              <a16:creationId xmlns:a16="http://schemas.microsoft.com/office/drawing/2014/main" id="{30623D8A-BFA8-44A0-9DE5-223882859B6D}"/>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18" name="Rectangle 17">
          <a:extLst>
            <a:ext uri="{FF2B5EF4-FFF2-40B4-BE49-F238E27FC236}">
              <a16:creationId xmlns:a16="http://schemas.microsoft.com/office/drawing/2014/main" id="{F8CB2696-1F1C-4963-A005-3F2D75AE4747}"/>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19" name="Rectangle 18">
          <a:extLst>
            <a:ext uri="{FF2B5EF4-FFF2-40B4-BE49-F238E27FC236}">
              <a16:creationId xmlns:a16="http://schemas.microsoft.com/office/drawing/2014/main" id="{1C71B6E2-91AA-40C9-86D8-8B1A9D4ECDA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0" name="Rectangle 19">
          <a:extLst>
            <a:ext uri="{FF2B5EF4-FFF2-40B4-BE49-F238E27FC236}">
              <a16:creationId xmlns:a16="http://schemas.microsoft.com/office/drawing/2014/main" id="{35641356-06B1-405B-A09E-0AAD47A3ABF5}"/>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21" name="Rectangle 20">
          <a:extLst>
            <a:ext uri="{FF2B5EF4-FFF2-40B4-BE49-F238E27FC236}">
              <a16:creationId xmlns:a16="http://schemas.microsoft.com/office/drawing/2014/main" id="{A99208CF-75DD-40CB-97C4-D27C11A1F10F}"/>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2" name="Rectangle 21">
          <a:extLst>
            <a:ext uri="{FF2B5EF4-FFF2-40B4-BE49-F238E27FC236}">
              <a16:creationId xmlns:a16="http://schemas.microsoft.com/office/drawing/2014/main" id="{93C5EAAC-D980-4DC1-A4AB-14996737AB63}"/>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3" name="Rectangle 22">
          <a:extLst>
            <a:ext uri="{FF2B5EF4-FFF2-40B4-BE49-F238E27FC236}">
              <a16:creationId xmlns:a16="http://schemas.microsoft.com/office/drawing/2014/main" id="{D29AA31F-B787-488F-99C8-CA28AD6B0C1C}"/>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4" name="Rectangle 23">
          <a:extLst>
            <a:ext uri="{FF2B5EF4-FFF2-40B4-BE49-F238E27FC236}">
              <a16:creationId xmlns:a16="http://schemas.microsoft.com/office/drawing/2014/main" id="{69CA386E-AF76-44A9-9B4A-EFBBD9D9E405}"/>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25" name="Rectangle 24">
          <a:extLst>
            <a:ext uri="{FF2B5EF4-FFF2-40B4-BE49-F238E27FC236}">
              <a16:creationId xmlns:a16="http://schemas.microsoft.com/office/drawing/2014/main" id="{FC9CB567-2DBF-4C91-BBCE-94E05ABC40A1}"/>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6" name="Rectangle 25">
          <a:extLst>
            <a:ext uri="{FF2B5EF4-FFF2-40B4-BE49-F238E27FC236}">
              <a16:creationId xmlns:a16="http://schemas.microsoft.com/office/drawing/2014/main" id="{22C1CFD1-87EE-41B2-81B7-8DEBF1E4511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27" name="Rectangle 26">
          <a:extLst>
            <a:ext uri="{FF2B5EF4-FFF2-40B4-BE49-F238E27FC236}">
              <a16:creationId xmlns:a16="http://schemas.microsoft.com/office/drawing/2014/main" id="{3801382E-AA81-423B-AF39-145340505E1B}"/>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257175</xdr:rowOff>
    </xdr:from>
    <xdr:to>
      <xdr:col>6</xdr:col>
      <xdr:colOff>0</xdr:colOff>
      <xdr:row>0</xdr:row>
      <xdr:rowOff>333375</xdr:rowOff>
    </xdr:to>
    <xdr:sp macro="" textlink="">
      <xdr:nvSpPr>
        <xdr:cNvPr id="28" name="Rectangle 27">
          <a:extLst>
            <a:ext uri="{FF2B5EF4-FFF2-40B4-BE49-F238E27FC236}">
              <a16:creationId xmlns:a16="http://schemas.microsoft.com/office/drawing/2014/main" id="{4FAE5382-25A9-41AE-9664-6BC0962A5AAC}"/>
            </a:ext>
          </a:extLst>
        </xdr:cNvPr>
        <xdr:cNvSpPr>
          <a:spLocks noChangeArrowheads="1"/>
        </xdr:cNvSpPr>
      </xdr:nvSpPr>
      <xdr:spPr bwMode="auto">
        <a:xfrm>
          <a:off x="7096125" y="2552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29" name="Rectangle 28">
          <a:extLst>
            <a:ext uri="{FF2B5EF4-FFF2-40B4-BE49-F238E27FC236}">
              <a16:creationId xmlns:a16="http://schemas.microsoft.com/office/drawing/2014/main" id="{3241ED35-4381-4ACA-988C-F6C015855129}"/>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0" name="Rectangle 29">
          <a:extLst>
            <a:ext uri="{FF2B5EF4-FFF2-40B4-BE49-F238E27FC236}">
              <a16:creationId xmlns:a16="http://schemas.microsoft.com/office/drawing/2014/main" id="{7010B229-D288-4BE5-B9F9-C3A3371E30DD}"/>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1" name="Rectangle 30">
          <a:extLst>
            <a:ext uri="{FF2B5EF4-FFF2-40B4-BE49-F238E27FC236}">
              <a16:creationId xmlns:a16="http://schemas.microsoft.com/office/drawing/2014/main" id="{7320C555-E2A7-4F80-A500-F701FFE58F04}"/>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32" name="Rectangle 31">
          <a:extLst>
            <a:ext uri="{FF2B5EF4-FFF2-40B4-BE49-F238E27FC236}">
              <a16:creationId xmlns:a16="http://schemas.microsoft.com/office/drawing/2014/main" id="{17B56B59-EFA0-4C53-A094-C376628F500C}"/>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3" name="Rectangle 32">
          <a:extLst>
            <a:ext uri="{FF2B5EF4-FFF2-40B4-BE49-F238E27FC236}">
              <a16:creationId xmlns:a16="http://schemas.microsoft.com/office/drawing/2014/main" id="{D81B23D9-94D9-4113-9B0D-73703C72B27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34" name="Rectangle 33">
          <a:extLst>
            <a:ext uri="{FF2B5EF4-FFF2-40B4-BE49-F238E27FC236}">
              <a16:creationId xmlns:a16="http://schemas.microsoft.com/office/drawing/2014/main" id="{8C4BA37F-5E44-4519-B649-59F2E6246C70}"/>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104775</xdr:rowOff>
    </xdr:from>
    <xdr:to>
      <xdr:col>6</xdr:col>
      <xdr:colOff>0</xdr:colOff>
      <xdr:row>0</xdr:row>
      <xdr:rowOff>180975</xdr:rowOff>
    </xdr:to>
    <xdr:sp macro="" textlink="">
      <xdr:nvSpPr>
        <xdr:cNvPr id="35" name="Rectangle 34">
          <a:extLst>
            <a:ext uri="{FF2B5EF4-FFF2-40B4-BE49-F238E27FC236}">
              <a16:creationId xmlns:a16="http://schemas.microsoft.com/office/drawing/2014/main" id="{331397B7-2C0C-4DA6-8464-DFFF3C300C62}"/>
            </a:ext>
          </a:extLst>
        </xdr:cNvPr>
        <xdr:cNvSpPr>
          <a:spLocks noChangeArrowheads="1"/>
        </xdr:cNvSpPr>
      </xdr:nvSpPr>
      <xdr:spPr bwMode="auto">
        <a:xfrm>
          <a:off x="7096125" y="1028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6" name="Rectangle 35">
          <a:extLst>
            <a:ext uri="{FF2B5EF4-FFF2-40B4-BE49-F238E27FC236}">
              <a16:creationId xmlns:a16="http://schemas.microsoft.com/office/drawing/2014/main" id="{ECC9F89E-0D18-4AF9-9FE5-953EFBAC964C}"/>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7" name="Rectangle 36">
          <a:extLst>
            <a:ext uri="{FF2B5EF4-FFF2-40B4-BE49-F238E27FC236}">
              <a16:creationId xmlns:a16="http://schemas.microsoft.com/office/drawing/2014/main" id="{E3069EDD-BF88-4798-90ED-B7AA0E0E45B1}"/>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28575</xdr:rowOff>
    </xdr:from>
    <xdr:to>
      <xdr:col>6</xdr:col>
      <xdr:colOff>0</xdr:colOff>
      <xdr:row>0</xdr:row>
      <xdr:rowOff>104775</xdr:rowOff>
    </xdr:to>
    <xdr:sp macro="" textlink="">
      <xdr:nvSpPr>
        <xdr:cNvPr id="38" name="Rectangle 37">
          <a:extLst>
            <a:ext uri="{FF2B5EF4-FFF2-40B4-BE49-F238E27FC236}">
              <a16:creationId xmlns:a16="http://schemas.microsoft.com/office/drawing/2014/main" id="{8C0953EB-8427-4931-8081-40AA75DC977D}"/>
            </a:ext>
          </a:extLst>
        </xdr:cNvPr>
        <xdr:cNvSpPr>
          <a:spLocks noChangeArrowheads="1"/>
        </xdr:cNvSpPr>
      </xdr:nvSpPr>
      <xdr:spPr bwMode="auto">
        <a:xfrm>
          <a:off x="7096125" y="2667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39" name="Rectangle 38">
          <a:extLst>
            <a:ext uri="{FF2B5EF4-FFF2-40B4-BE49-F238E27FC236}">
              <a16:creationId xmlns:a16="http://schemas.microsoft.com/office/drawing/2014/main" id="{6A662065-668C-4A22-8EBA-74E05D2F0C4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0" name="Rectangle 39">
          <a:extLst>
            <a:ext uri="{FF2B5EF4-FFF2-40B4-BE49-F238E27FC236}">
              <a16:creationId xmlns:a16="http://schemas.microsoft.com/office/drawing/2014/main" id="{CD5AB170-91EE-448D-9129-D15C14DAE568}"/>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1" name="Rectangle 40">
          <a:extLst>
            <a:ext uri="{FF2B5EF4-FFF2-40B4-BE49-F238E27FC236}">
              <a16:creationId xmlns:a16="http://schemas.microsoft.com/office/drawing/2014/main" id="{0B961A2A-268C-4599-B02D-B00F6FA944AE}"/>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2" name="Rectangle 41">
          <a:extLst>
            <a:ext uri="{FF2B5EF4-FFF2-40B4-BE49-F238E27FC236}">
              <a16:creationId xmlns:a16="http://schemas.microsoft.com/office/drawing/2014/main" id="{6139E42B-AE28-4889-B002-BE89BD7A640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95250</xdr:rowOff>
    </xdr:from>
    <xdr:to>
      <xdr:col>6</xdr:col>
      <xdr:colOff>0</xdr:colOff>
      <xdr:row>0</xdr:row>
      <xdr:rowOff>171450</xdr:rowOff>
    </xdr:to>
    <xdr:sp macro="" textlink="">
      <xdr:nvSpPr>
        <xdr:cNvPr id="43" name="Rectangle 42">
          <a:extLst>
            <a:ext uri="{FF2B5EF4-FFF2-40B4-BE49-F238E27FC236}">
              <a16:creationId xmlns:a16="http://schemas.microsoft.com/office/drawing/2014/main" id="{9C48B9AE-CAFB-40CB-A9AA-94033AF86B01}"/>
            </a:ext>
          </a:extLst>
        </xdr:cNvPr>
        <xdr:cNvSpPr>
          <a:spLocks noChangeArrowheads="1"/>
        </xdr:cNvSpPr>
      </xdr:nvSpPr>
      <xdr:spPr bwMode="auto">
        <a:xfrm>
          <a:off x="7096125" y="914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4" name="Rectangle 43">
          <a:extLst>
            <a:ext uri="{FF2B5EF4-FFF2-40B4-BE49-F238E27FC236}">
              <a16:creationId xmlns:a16="http://schemas.microsoft.com/office/drawing/2014/main" id="{9847731A-046B-4C24-9C45-33E239E99E47}"/>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5" name="Rectangle 44">
          <a:extLst>
            <a:ext uri="{FF2B5EF4-FFF2-40B4-BE49-F238E27FC236}">
              <a16:creationId xmlns:a16="http://schemas.microsoft.com/office/drawing/2014/main" id="{239F350D-ED4D-47AA-9F27-B9D1FD70EAC4}"/>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171450</xdr:rowOff>
    </xdr:from>
    <xdr:to>
      <xdr:col>6</xdr:col>
      <xdr:colOff>0</xdr:colOff>
      <xdr:row>0</xdr:row>
      <xdr:rowOff>247650</xdr:rowOff>
    </xdr:to>
    <xdr:sp macro="" textlink="">
      <xdr:nvSpPr>
        <xdr:cNvPr id="46" name="Rectangle 45">
          <a:extLst>
            <a:ext uri="{FF2B5EF4-FFF2-40B4-BE49-F238E27FC236}">
              <a16:creationId xmlns:a16="http://schemas.microsoft.com/office/drawing/2014/main" id="{FB345BB3-D984-410D-86FB-652BC0713C29}"/>
            </a:ext>
          </a:extLst>
        </xdr:cNvPr>
        <xdr:cNvSpPr>
          <a:spLocks noChangeArrowheads="1"/>
        </xdr:cNvSpPr>
      </xdr:nvSpPr>
      <xdr:spPr bwMode="auto">
        <a:xfrm>
          <a:off x="7096125" y="1676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47" name="Rectangle 46">
          <a:extLst>
            <a:ext uri="{FF2B5EF4-FFF2-40B4-BE49-F238E27FC236}">
              <a16:creationId xmlns:a16="http://schemas.microsoft.com/office/drawing/2014/main" id="{DBB54EA9-DEC1-4BFB-97FE-04209EF57E96}"/>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8" name="Rectangle 47">
          <a:extLst>
            <a:ext uri="{FF2B5EF4-FFF2-40B4-BE49-F238E27FC236}">
              <a16:creationId xmlns:a16="http://schemas.microsoft.com/office/drawing/2014/main" id="{E84DB5BF-8052-44B4-A381-535688036287}"/>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49" name="Rectangle 48">
          <a:extLst>
            <a:ext uri="{FF2B5EF4-FFF2-40B4-BE49-F238E27FC236}">
              <a16:creationId xmlns:a16="http://schemas.microsoft.com/office/drawing/2014/main" id="{29C9A00B-198C-48CE-9632-647B74B04382}"/>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247650</xdr:rowOff>
    </xdr:from>
    <xdr:to>
      <xdr:col>6</xdr:col>
      <xdr:colOff>0</xdr:colOff>
      <xdr:row>0</xdr:row>
      <xdr:rowOff>323850</xdr:rowOff>
    </xdr:to>
    <xdr:sp macro="" textlink="">
      <xdr:nvSpPr>
        <xdr:cNvPr id="50" name="Rectangle 49">
          <a:extLst>
            <a:ext uri="{FF2B5EF4-FFF2-40B4-BE49-F238E27FC236}">
              <a16:creationId xmlns:a16="http://schemas.microsoft.com/office/drawing/2014/main" id="{AC507B4C-18BB-4619-B63C-B5C0D7885440}"/>
            </a:ext>
          </a:extLst>
        </xdr:cNvPr>
        <xdr:cNvSpPr>
          <a:spLocks noChangeArrowheads="1"/>
        </xdr:cNvSpPr>
      </xdr:nvSpPr>
      <xdr:spPr bwMode="auto">
        <a:xfrm>
          <a:off x="7096125" y="2438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323850</xdr:rowOff>
    </xdr:from>
    <xdr:to>
      <xdr:col>6</xdr:col>
      <xdr:colOff>0</xdr:colOff>
      <xdr:row>0</xdr:row>
      <xdr:rowOff>400050</xdr:rowOff>
    </xdr:to>
    <xdr:sp macro="" textlink="">
      <xdr:nvSpPr>
        <xdr:cNvPr id="51" name="Rectangle 50">
          <a:extLst>
            <a:ext uri="{FF2B5EF4-FFF2-40B4-BE49-F238E27FC236}">
              <a16:creationId xmlns:a16="http://schemas.microsoft.com/office/drawing/2014/main" id="{9C4F3683-9BD5-42F3-B9D1-C1B416B57FE8}"/>
            </a:ext>
          </a:extLst>
        </xdr:cNvPr>
        <xdr:cNvSpPr>
          <a:spLocks noChangeArrowheads="1"/>
        </xdr:cNvSpPr>
      </xdr:nvSpPr>
      <xdr:spPr bwMode="auto">
        <a:xfrm>
          <a:off x="7096125" y="320040"/>
          <a:ext cx="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1FEC4-E09D-4D53-86A4-3885F25B4EE5}">
  <dimension ref="A1:H34"/>
  <sheetViews>
    <sheetView view="pageBreakPreview" zoomScale="85" zoomScaleNormal="85" zoomScaleSheetLayoutView="85" workbookViewId="0">
      <selection activeCell="G23" sqref="G23"/>
    </sheetView>
  </sheetViews>
  <sheetFormatPr defaultColWidth="8.90625" defaultRowHeight="14"/>
  <cols>
    <col min="1" max="16384" width="8.90625" style="51"/>
  </cols>
  <sheetData>
    <row r="1" spans="1:8">
      <c r="A1" s="19" t="s">
        <v>48</v>
      </c>
      <c r="B1" s="19"/>
      <c r="C1" s="57" t="s">
        <v>67</v>
      </c>
      <c r="H1" s="19"/>
    </row>
    <row r="2" spans="1:8">
      <c r="A2" s="19"/>
      <c r="B2" s="19"/>
      <c r="C2" s="57" t="s">
        <v>68</v>
      </c>
      <c r="H2" s="19"/>
    </row>
    <row r="3" spans="1:8">
      <c r="A3" s="19"/>
      <c r="B3" s="19"/>
      <c r="C3" s="58" t="s">
        <v>69</v>
      </c>
      <c r="H3" s="19"/>
    </row>
    <row r="4" spans="1:8">
      <c r="A4" s="19"/>
      <c r="B4" s="19"/>
      <c r="C4" s="58"/>
      <c r="D4" s="19"/>
      <c r="E4" s="19"/>
      <c r="F4" s="19"/>
      <c r="G4" s="19"/>
      <c r="H4" s="19"/>
    </row>
    <row r="5" spans="1:8">
      <c r="A5" s="19"/>
      <c r="B5" s="19"/>
      <c r="C5" s="52"/>
      <c r="D5" s="19"/>
      <c r="E5" s="19"/>
      <c r="F5" s="19"/>
      <c r="G5" s="19"/>
      <c r="H5" s="19"/>
    </row>
    <row r="6" spans="1:8">
      <c r="A6" s="19" t="s">
        <v>49</v>
      </c>
      <c r="B6" s="19"/>
      <c r="C6" s="58" t="s">
        <v>66</v>
      </c>
    </row>
    <row r="7" spans="1:8">
      <c r="A7" s="19"/>
      <c r="B7" s="19"/>
      <c r="C7" s="58" t="s">
        <v>65</v>
      </c>
      <c r="F7" s="19"/>
      <c r="G7" s="19"/>
      <c r="H7" s="19"/>
    </row>
    <row r="8" spans="1:8">
      <c r="A8" s="19"/>
      <c r="B8" s="19"/>
      <c r="C8" s="59"/>
      <c r="F8" s="19"/>
      <c r="G8" s="19"/>
      <c r="H8" s="19"/>
    </row>
    <row r="9" spans="1:8">
      <c r="A9" s="19"/>
      <c r="B9" s="19"/>
      <c r="C9" s="58"/>
      <c r="F9" s="19"/>
      <c r="G9" s="19"/>
      <c r="H9" s="19"/>
    </row>
    <row r="10" spans="1:8">
      <c r="A10" s="19" t="s">
        <v>50</v>
      </c>
      <c r="B10" s="19"/>
      <c r="C10" s="58" t="s">
        <v>63</v>
      </c>
      <c r="F10" s="19"/>
      <c r="G10" s="19"/>
      <c r="H10" s="19"/>
    </row>
    <row r="11" spans="1:8">
      <c r="A11" s="19"/>
      <c r="B11" s="19"/>
      <c r="C11" s="58" t="s">
        <v>64</v>
      </c>
      <c r="D11" s="19"/>
      <c r="E11" s="19"/>
      <c r="F11" s="19"/>
      <c r="G11" s="19"/>
      <c r="H11" s="19"/>
    </row>
    <row r="12" spans="1:8">
      <c r="A12" s="19"/>
      <c r="B12" s="19"/>
      <c r="C12" s="19"/>
      <c r="D12" s="19"/>
      <c r="E12" s="19"/>
      <c r="F12" s="19"/>
      <c r="G12" s="19"/>
      <c r="H12" s="19"/>
    </row>
    <row r="13" spans="1:8" ht="20">
      <c r="A13" s="19"/>
      <c r="B13" s="19"/>
      <c r="C13" s="60"/>
      <c r="D13" s="19"/>
      <c r="E13" s="19"/>
      <c r="F13" s="19"/>
      <c r="G13" s="19"/>
      <c r="H13" s="19"/>
    </row>
    <row r="14" spans="1:8" ht="20">
      <c r="A14" s="19"/>
      <c r="B14" s="19"/>
      <c r="C14" s="60"/>
      <c r="D14" s="19"/>
      <c r="E14" s="19"/>
      <c r="F14" s="19"/>
      <c r="G14" s="19"/>
      <c r="H14" s="19"/>
    </row>
    <row r="15" spans="1:8" ht="20">
      <c r="A15" s="19"/>
      <c r="B15" s="19"/>
      <c r="C15" s="61"/>
      <c r="D15" s="19"/>
      <c r="E15" s="19"/>
      <c r="F15" s="19"/>
      <c r="G15" s="19"/>
      <c r="H15" s="19"/>
    </row>
    <row r="16" spans="1:8">
      <c r="A16" s="19"/>
      <c r="B16" s="19"/>
      <c r="C16" s="58"/>
      <c r="D16" s="52"/>
      <c r="E16" s="19"/>
      <c r="F16" s="19"/>
      <c r="G16" s="19"/>
      <c r="H16" s="19"/>
    </row>
    <row r="17" spans="1:8">
      <c r="A17" s="19"/>
      <c r="B17" s="19"/>
      <c r="C17" s="19"/>
      <c r="D17" s="19"/>
      <c r="E17" s="19"/>
      <c r="F17" s="19"/>
      <c r="G17" s="19"/>
      <c r="H17" s="19"/>
    </row>
    <row r="18" spans="1:8">
      <c r="A18" s="19" t="s">
        <v>51</v>
      </c>
      <c r="B18" s="19"/>
      <c r="C18" s="19" t="s">
        <v>3319</v>
      </c>
      <c r="D18" s="19"/>
      <c r="E18" s="19"/>
      <c r="F18" s="19"/>
      <c r="G18" s="19"/>
      <c r="H18" s="19"/>
    </row>
    <row r="19" spans="1:8">
      <c r="A19" s="19"/>
      <c r="B19" s="19"/>
      <c r="C19" s="19"/>
      <c r="D19" s="19"/>
      <c r="E19" s="19"/>
      <c r="F19" s="19"/>
      <c r="G19" s="19"/>
      <c r="H19" s="19"/>
    </row>
    <row r="20" spans="1:8">
      <c r="A20" s="19"/>
      <c r="B20" s="19"/>
      <c r="C20" s="19"/>
      <c r="D20" s="19"/>
      <c r="E20" s="19"/>
      <c r="F20" s="19"/>
      <c r="G20" s="19"/>
      <c r="H20" s="19"/>
    </row>
    <row r="21" spans="1:8">
      <c r="A21" s="19"/>
      <c r="B21" s="19"/>
      <c r="C21" s="19"/>
      <c r="D21" s="19"/>
      <c r="E21" s="19"/>
      <c r="F21" s="19"/>
      <c r="G21" s="19"/>
      <c r="H21" s="19"/>
    </row>
    <row r="22" spans="1:8">
      <c r="A22" s="19"/>
      <c r="B22" s="19"/>
      <c r="C22" s="19"/>
      <c r="D22" s="19"/>
      <c r="E22" s="19"/>
      <c r="F22" s="19"/>
      <c r="G22" s="19"/>
      <c r="H22" s="19"/>
    </row>
    <row r="23" spans="1:8">
      <c r="A23" s="19"/>
      <c r="B23" s="19"/>
      <c r="C23" s="19"/>
      <c r="D23" s="19"/>
      <c r="E23" s="19"/>
      <c r="F23" s="19"/>
      <c r="G23" s="19"/>
      <c r="H23" s="19"/>
    </row>
    <row r="24" spans="1:8">
      <c r="A24" s="19"/>
      <c r="B24" s="19"/>
      <c r="C24" s="19"/>
      <c r="D24" s="19"/>
      <c r="E24" s="19"/>
      <c r="F24" s="19"/>
      <c r="G24" s="19"/>
      <c r="H24" s="19"/>
    </row>
    <row r="25" spans="1:8">
      <c r="A25" s="19"/>
      <c r="B25" s="19"/>
      <c r="C25" s="19"/>
      <c r="D25" s="19"/>
      <c r="E25" s="19"/>
      <c r="F25" s="19"/>
      <c r="G25" s="19"/>
      <c r="H25" s="19"/>
    </row>
    <row r="26" spans="1:8" ht="23">
      <c r="A26" s="19"/>
      <c r="B26" s="19"/>
      <c r="C26" s="53" t="s">
        <v>52</v>
      </c>
      <c r="D26" s="54"/>
      <c r="E26" s="54"/>
      <c r="F26" s="54"/>
      <c r="G26" s="54"/>
      <c r="H26" s="19"/>
    </row>
    <row r="27" spans="1:8">
      <c r="A27" s="19"/>
      <c r="B27" s="19"/>
      <c r="C27" s="19"/>
      <c r="D27" s="19"/>
      <c r="E27" s="19"/>
      <c r="F27" s="19"/>
      <c r="G27" s="19"/>
      <c r="H27" s="19"/>
    </row>
    <row r="28" spans="1:8">
      <c r="A28" s="19"/>
      <c r="B28" s="19"/>
      <c r="C28" s="19"/>
      <c r="D28" s="19"/>
      <c r="E28" s="19"/>
      <c r="F28" s="19"/>
      <c r="G28" s="19"/>
      <c r="H28" s="19"/>
    </row>
    <row r="29" spans="1:8" ht="20">
      <c r="A29" s="19"/>
      <c r="B29" s="55"/>
      <c r="C29" s="55"/>
      <c r="D29" s="19"/>
      <c r="E29" s="19"/>
      <c r="F29" s="19"/>
      <c r="G29" s="19"/>
      <c r="H29" s="19"/>
    </row>
    <row r="34" spans="1:1">
      <c r="A34" s="51" t="s">
        <v>3327</v>
      </c>
    </row>
  </sheetData>
  <sheetProtection algorithmName="SHA-512" hashValue="DRe8Y/zZ/WwRm78FuGKYGCVYey0E5MOFzsvpy4NK4Y3n5sjc736PWdptOUQpAmAUPD0LazCYB3ZPtqWPeD4H7A==" saltValue="qvlZrhAhgaiLx1qksIrmIg==" spinCount="100000" sheet="1" objects="1" scenarios="1" formatCells="0" formatColumns="0" formatRows="0"/>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813A3-6361-4C3F-9BB8-13A5EB83BEA8}">
  <dimension ref="A1:J44"/>
  <sheetViews>
    <sheetView view="pageBreakPreview" zoomScale="70" zoomScaleNormal="85" zoomScaleSheetLayoutView="70" workbookViewId="0">
      <selection activeCell="B5" sqref="B5"/>
    </sheetView>
  </sheetViews>
  <sheetFormatPr defaultColWidth="8.90625" defaultRowHeight="11.5"/>
  <cols>
    <col min="1" max="1" width="7.453125" style="98" customWidth="1"/>
    <col min="2" max="2" width="35.90625" style="99" customWidth="1"/>
    <col min="3" max="3" width="8.453125" style="76" customWidth="1"/>
    <col min="4" max="4" width="10.08984375" style="100" customWidth="1"/>
    <col min="5" max="5" width="12" style="392" customWidth="1"/>
    <col min="6" max="6" width="14.453125" style="101" customWidth="1"/>
    <col min="7" max="7" width="8.90625" style="72"/>
    <col min="8" max="8" width="14.453125" style="72" customWidth="1"/>
    <col min="9" max="9" width="8.90625" style="73"/>
    <col min="10" max="10" width="13" style="74" customWidth="1"/>
    <col min="11" max="16384" width="8.90625" style="73"/>
  </cols>
  <sheetData>
    <row r="1" spans="1:10" ht="35.5" thickTop="1" thickBot="1">
      <c r="A1" s="67" t="s">
        <v>0</v>
      </c>
      <c r="B1" s="68" t="s">
        <v>1</v>
      </c>
      <c r="C1" s="69" t="s">
        <v>2</v>
      </c>
      <c r="D1" s="70" t="s">
        <v>3</v>
      </c>
      <c r="E1" s="393" t="s">
        <v>74</v>
      </c>
      <c r="F1" s="71" t="s">
        <v>75</v>
      </c>
    </row>
    <row r="2" spans="1:10" ht="12.5" thickTop="1">
      <c r="A2" s="75"/>
      <c r="B2" s="75"/>
      <c r="D2" s="77"/>
      <c r="E2" s="394"/>
      <c r="F2" s="78"/>
      <c r="H2" s="79"/>
    </row>
    <row r="3" spans="1:10" s="86" customFormat="1">
      <c r="A3" s="80" t="s">
        <v>31</v>
      </c>
      <c r="B3" s="81" t="s">
        <v>57</v>
      </c>
      <c r="C3" s="82"/>
      <c r="D3" s="83"/>
      <c r="E3" s="395"/>
      <c r="F3" s="84"/>
      <c r="G3" s="85"/>
      <c r="J3" s="87"/>
    </row>
    <row r="4" spans="1:10" s="86" customFormat="1">
      <c r="A4" s="66"/>
      <c r="B4" s="88"/>
      <c r="C4" s="76"/>
      <c r="D4" s="89"/>
      <c r="E4" s="396"/>
      <c r="F4" s="90"/>
      <c r="G4" s="85"/>
      <c r="J4" s="87"/>
    </row>
    <row r="5" spans="1:10" ht="149.5">
      <c r="A5" s="62" t="s">
        <v>313</v>
      </c>
      <c r="B5" s="145" t="s">
        <v>142</v>
      </c>
      <c r="C5" s="102"/>
      <c r="D5" s="154"/>
    </row>
    <row r="6" spans="1:10" ht="34.5">
      <c r="A6" s="62"/>
      <c r="B6" s="207" t="s">
        <v>2912</v>
      </c>
      <c r="C6" s="102"/>
      <c r="D6" s="154"/>
    </row>
    <row r="7" spans="1:10" ht="23">
      <c r="A7" s="62"/>
      <c r="B7" s="207" t="s">
        <v>2913</v>
      </c>
      <c r="C7" s="102"/>
      <c r="D7" s="154"/>
    </row>
    <row r="8" spans="1:10" ht="23">
      <c r="A8" s="62"/>
      <c r="B8" s="207" t="s">
        <v>2914</v>
      </c>
      <c r="C8" s="102"/>
      <c r="D8" s="154"/>
    </row>
    <row r="9" spans="1:10" ht="24" customHeight="1">
      <c r="A9" s="62"/>
      <c r="B9" s="207" t="s">
        <v>2915</v>
      </c>
      <c r="C9" s="102"/>
      <c r="D9" s="154"/>
    </row>
    <row r="10" spans="1:10" ht="23">
      <c r="A10" s="62"/>
      <c r="B10" s="207" t="s">
        <v>2916</v>
      </c>
      <c r="C10" s="102"/>
      <c r="D10" s="154"/>
    </row>
    <row r="11" spans="1:10">
      <c r="A11" s="62"/>
      <c r="B11" s="207" t="s">
        <v>2917</v>
      </c>
      <c r="C11" s="102"/>
      <c r="D11" s="154"/>
    </row>
    <row r="12" spans="1:10" ht="23">
      <c r="A12" s="62"/>
      <c r="B12" s="207" t="s">
        <v>2918</v>
      </c>
      <c r="C12" s="102"/>
      <c r="D12" s="154"/>
    </row>
    <row r="13" spans="1:10">
      <c r="A13" s="62"/>
      <c r="B13" s="207" t="s">
        <v>311</v>
      </c>
      <c r="C13" s="102"/>
      <c r="D13" s="154"/>
    </row>
    <row r="14" spans="1:10">
      <c r="A14" s="62"/>
      <c r="B14" s="207" t="s">
        <v>312</v>
      </c>
      <c r="C14" s="102"/>
      <c r="D14" s="154"/>
    </row>
    <row r="15" spans="1:10" ht="23">
      <c r="A15" s="62"/>
      <c r="B15" s="207" t="s">
        <v>2919</v>
      </c>
      <c r="C15" s="102"/>
      <c r="D15" s="154"/>
    </row>
    <row r="16" spans="1:10">
      <c r="A16" s="62"/>
      <c r="B16" s="207" t="s">
        <v>333</v>
      </c>
      <c r="C16" s="102"/>
      <c r="D16" s="154"/>
    </row>
    <row r="17" spans="1:6" ht="23">
      <c r="A17" s="62"/>
      <c r="B17" s="207" t="s">
        <v>2920</v>
      </c>
      <c r="C17" s="102"/>
      <c r="D17" s="154"/>
    </row>
    <row r="18" spans="1:6" ht="23">
      <c r="A18" s="62"/>
      <c r="B18" s="207" t="s">
        <v>2921</v>
      </c>
      <c r="C18" s="102"/>
      <c r="D18" s="154"/>
    </row>
    <row r="19" spans="1:6" ht="23">
      <c r="A19" s="62"/>
      <c r="B19" s="207" t="s">
        <v>2922</v>
      </c>
      <c r="C19" s="102"/>
      <c r="D19" s="154"/>
    </row>
    <row r="20" spans="1:6">
      <c r="A20" s="62"/>
      <c r="B20" s="207" t="s">
        <v>339</v>
      </c>
      <c r="C20" s="102"/>
      <c r="D20" s="154"/>
    </row>
    <row r="21" spans="1:6">
      <c r="A21" s="62"/>
      <c r="B21" s="207" t="s">
        <v>338</v>
      </c>
      <c r="C21" s="102"/>
      <c r="D21" s="154"/>
    </row>
    <row r="22" spans="1:6">
      <c r="A22" s="62"/>
      <c r="B22" s="207" t="s">
        <v>337</v>
      </c>
      <c r="C22" s="102"/>
      <c r="D22" s="154"/>
    </row>
    <row r="23" spans="1:6">
      <c r="A23" s="62"/>
      <c r="B23" s="207" t="s">
        <v>336</v>
      </c>
      <c r="C23" s="102"/>
      <c r="D23" s="154"/>
    </row>
    <row r="24" spans="1:6">
      <c r="A24" s="62"/>
      <c r="B24" s="207" t="s">
        <v>335</v>
      </c>
      <c r="C24" s="102"/>
      <c r="D24" s="154"/>
    </row>
    <row r="25" spans="1:6">
      <c r="A25" s="62"/>
      <c r="B25" s="207" t="s">
        <v>334</v>
      </c>
      <c r="C25" s="102"/>
      <c r="D25" s="154"/>
    </row>
    <row r="26" spans="1:6" ht="23">
      <c r="A26" s="62"/>
      <c r="B26" s="207" t="s">
        <v>2854</v>
      </c>
      <c r="C26" s="102"/>
      <c r="D26" s="154"/>
    </row>
    <row r="27" spans="1:6" ht="80.5">
      <c r="A27" s="62"/>
      <c r="B27" s="329" t="s">
        <v>2923</v>
      </c>
      <c r="C27" s="102"/>
      <c r="D27" s="154"/>
    </row>
    <row r="28" spans="1:6" ht="92">
      <c r="A28" s="143"/>
      <c r="B28" s="329" t="s">
        <v>143</v>
      </c>
      <c r="C28" s="92" t="s">
        <v>78</v>
      </c>
      <c r="D28" s="154">
        <v>1250</v>
      </c>
      <c r="E28" s="396">
        <v>0</v>
      </c>
      <c r="F28" s="90">
        <f>D28*E28</f>
        <v>0</v>
      </c>
    </row>
    <row r="29" spans="1:6">
      <c r="A29" s="136"/>
      <c r="B29" s="132"/>
      <c r="C29" s="138"/>
      <c r="D29" s="154"/>
    </row>
    <row r="30" spans="1:6" ht="231.65" customHeight="1">
      <c r="A30" s="62" t="s">
        <v>314</v>
      </c>
      <c r="B30" s="145" t="s">
        <v>2855</v>
      </c>
      <c r="C30" s="102" t="s">
        <v>19</v>
      </c>
      <c r="D30" s="154">
        <v>1180</v>
      </c>
      <c r="E30" s="396">
        <v>0</v>
      </c>
      <c r="F30" s="90">
        <f t="shared" ref="F30" si="0">D30*E30</f>
        <v>0</v>
      </c>
    </row>
    <row r="31" spans="1:6">
      <c r="A31" s="139"/>
      <c r="B31" s="329"/>
      <c r="C31" s="102"/>
      <c r="D31" s="154"/>
    </row>
    <row r="32" spans="1:6" ht="374.4" customHeight="1">
      <c r="A32" s="62" t="s">
        <v>315</v>
      </c>
      <c r="B32" s="145" t="s">
        <v>2924</v>
      </c>
      <c r="C32" s="102"/>
      <c r="D32" s="154"/>
    </row>
    <row r="33" spans="1:6" ht="193.4" customHeight="1">
      <c r="A33" s="62"/>
      <c r="B33" s="145" t="s">
        <v>2925</v>
      </c>
      <c r="C33" s="102"/>
      <c r="D33" s="154"/>
    </row>
    <row r="34" spans="1:6" ht="98.4" customHeight="1">
      <c r="A34" s="62"/>
      <c r="B34" s="145" t="s">
        <v>144</v>
      </c>
      <c r="C34" s="102"/>
      <c r="D34" s="154"/>
    </row>
    <row r="35" spans="1:6">
      <c r="A35" s="136" t="s">
        <v>317</v>
      </c>
      <c r="B35" s="329" t="s">
        <v>2937</v>
      </c>
      <c r="C35" s="150" t="s">
        <v>19</v>
      </c>
      <c r="D35" s="154">
        <v>25</v>
      </c>
      <c r="E35" s="396">
        <v>0</v>
      </c>
      <c r="F35" s="90">
        <f t="shared" ref="F35:F38" si="1">D35*E35</f>
        <v>0</v>
      </c>
    </row>
    <row r="36" spans="1:6">
      <c r="A36" s="136" t="s">
        <v>318</v>
      </c>
      <c r="B36" s="329" t="s">
        <v>2938</v>
      </c>
      <c r="C36" s="150" t="s">
        <v>19</v>
      </c>
      <c r="D36" s="154">
        <v>27.5</v>
      </c>
      <c r="E36" s="396">
        <v>0</v>
      </c>
      <c r="F36" s="90">
        <f t="shared" si="1"/>
        <v>0</v>
      </c>
    </row>
    <row r="37" spans="1:6" ht="13.5">
      <c r="A37" s="136" t="s">
        <v>319</v>
      </c>
      <c r="B37" s="329" t="s">
        <v>2935</v>
      </c>
      <c r="C37" s="92" t="s">
        <v>78</v>
      </c>
      <c r="D37" s="208">
        <v>3.3</v>
      </c>
      <c r="E37" s="396">
        <v>0</v>
      </c>
      <c r="F37" s="90">
        <f t="shared" si="1"/>
        <v>0</v>
      </c>
    </row>
    <row r="38" spans="1:6">
      <c r="A38" s="136" t="s">
        <v>320</v>
      </c>
      <c r="B38" s="329" t="s">
        <v>2939</v>
      </c>
      <c r="C38" s="150" t="s">
        <v>19</v>
      </c>
      <c r="D38" s="208">
        <v>14.4</v>
      </c>
      <c r="E38" s="396">
        <v>0</v>
      </c>
      <c r="F38" s="90">
        <f t="shared" si="1"/>
        <v>0</v>
      </c>
    </row>
    <row r="39" spans="1:6">
      <c r="A39" s="139"/>
      <c r="B39" s="132"/>
      <c r="C39" s="102"/>
      <c r="D39" s="154"/>
    </row>
    <row r="40" spans="1:6" ht="140.4" customHeight="1">
      <c r="A40" s="132" t="s">
        <v>316</v>
      </c>
      <c r="B40" s="329" t="s">
        <v>2856</v>
      </c>
      <c r="C40" s="92" t="s">
        <v>78</v>
      </c>
      <c r="D40" s="154">
        <v>212</v>
      </c>
      <c r="E40" s="396">
        <v>0</v>
      </c>
      <c r="F40" s="90">
        <f t="shared" ref="F40" si="2">D40*E40</f>
        <v>0</v>
      </c>
    </row>
    <row r="41" spans="1:6">
      <c r="A41" s="139"/>
      <c r="B41" s="132"/>
      <c r="C41" s="102"/>
      <c r="D41" s="154"/>
    </row>
    <row r="42" spans="1:6" ht="283.39999999999998" customHeight="1">
      <c r="A42" s="132" t="s">
        <v>145</v>
      </c>
      <c r="B42" s="329" t="s">
        <v>2926</v>
      </c>
      <c r="C42" s="92" t="s">
        <v>78</v>
      </c>
      <c r="D42" s="154">
        <v>41</v>
      </c>
      <c r="E42" s="396">
        <v>0</v>
      </c>
      <c r="F42" s="90">
        <f t="shared" ref="F42" si="3">D42*E42</f>
        <v>0</v>
      </c>
    </row>
    <row r="43" spans="1:6">
      <c r="A43" s="139"/>
      <c r="B43" s="137"/>
      <c r="C43" s="73"/>
      <c r="D43" s="196"/>
    </row>
    <row r="44" spans="1:6">
      <c r="A44" s="80" t="s">
        <v>31</v>
      </c>
      <c r="B44" s="81" t="s">
        <v>321</v>
      </c>
      <c r="C44" s="82"/>
      <c r="D44" s="83"/>
      <c r="E44" s="395"/>
      <c r="F44" s="84">
        <f>SUM(F5:F42)</f>
        <v>0</v>
      </c>
    </row>
  </sheetData>
  <sheetProtection algorithmName="SHA-512" hashValue="5TgTjgYKsiSrAT5N/WxaKDbx5OnfqQEOBAt4gkfFBXFOAoDsQdaMTS3jPAw56t6bskfOxco/Vd+6vsKpqWdfQw==" saltValue="RbtOxOf/Mqr0aaFBM9W0vQ=="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25276-A5F9-4BB4-8142-CDD0B8FE18AB}">
  <dimension ref="A1:J21"/>
  <sheetViews>
    <sheetView view="pageBreakPreview" zoomScale="70" zoomScaleNormal="85" zoomScaleSheetLayoutView="70" workbookViewId="0">
      <selection activeCell="B5" sqref="B5"/>
    </sheetView>
  </sheetViews>
  <sheetFormatPr defaultColWidth="8.90625" defaultRowHeight="11.5"/>
  <cols>
    <col min="1" max="1" width="7.08984375" style="98" customWidth="1"/>
    <col min="2" max="2" width="37.54296875" style="99" customWidth="1"/>
    <col min="3" max="3" width="8.453125" style="76" customWidth="1"/>
    <col min="4" max="4" width="8.08984375" style="100" bestFit="1" customWidth="1"/>
    <col min="5" max="5" width="12.08984375" style="392" customWidth="1"/>
    <col min="6" max="6" width="13.90625" style="101" customWidth="1"/>
    <col min="7" max="7" width="8.90625" style="72"/>
    <col min="8" max="8" width="14.453125" style="72" customWidth="1"/>
    <col min="9" max="9" width="8.90625" style="73"/>
    <col min="10" max="10" width="13" style="74" customWidth="1"/>
    <col min="11" max="16384" width="8.90625" style="73"/>
  </cols>
  <sheetData>
    <row r="1" spans="1:10" ht="47.25" customHeight="1" thickTop="1" thickBot="1">
      <c r="A1" s="67" t="s">
        <v>0</v>
      </c>
      <c r="B1" s="68" t="s">
        <v>1</v>
      </c>
      <c r="C1" s="69" t="s">
        <v>2</v>
      </c>
      <c r="D1" s="70" t="s">
        <v>3</v>
      </c>
      <c r="E1" s="393" t="s">
        <v>74</v>
      </c>
      <c r="F1" s="71" t="s">
        <v>75</v>
      </c>
    </row>
    <row r="2" spans="1:10" ht="12.5" thickTop="1">
      <c r="A2" s="75"/>
      <c r="B2" s="75"/>
      <c r="D2" s="77"/>
      <c r="E2" s="394"/>
      <c r="F2" s="78"/>
      <c r="H2" s="79"/>
    </row>
    <row r="3" spans="1:10" s="86" customFormat="1">
      <c r="A3" s="80" t="s">
        <v>32</v>
      </c>
      <c r="B3" s="81" t="s">
        <v>12</v>
      </c>
      <c r="C3" s="82"/>
      <c r="D3" s="83"/>
      <c r="E3" s="395"/>
      <c r="F3" s="84"/>
      <c r="G3" s="85"/>
      <c r="J3" s="87"/>
    </row>
    <row r="4" spans="1:10" s="86" customFormat="1">
      <c r="A4" s="66"/>
      <c r="B4" s="88"/>
      <c r="C4" s="76"/>
      <c r="D4" s="89"/>
      <c r="E4" s="396"/>
      <c r="F4" s="90"/>
      <c r="G4" s="85"/>
      <c r="J4" s="87"/>
    </row>
    <row r="5" spans="1:10" ht="315" customHeight="1">
      <c r="A5" s="132" t="s">
        <v>322</v>
      </c>
      <c r="B5" s="329" t="s">
        <v>2927</v>
      </c>
      <c r="C5" s="92" t="s">
        <v>78</v>
      </c>
      <c r="D5" s="154">
        <v>38</v>
      </c>
      <c r="E5" s="396">
        <v>0</v>
      </c>
      <c r="F5" s="90">
        <f t="shared" ref="F5:F19" si="0">D5*E5</f>
        <v>0</v>
      </c>
    </row>
    <row r="6" spans="1:10">
      <c r="A6" s="136"/>
      <c r="B6" s="136"/>
      <c r="C6" s="138"/>
      <c r="D6" s="87"/>
      <c r="F6" s="90"/>
    </row>
    <row r="7" spans="1:10" ht="243" customHeight="1">
      <c r="A7" s="132" t="s">
        <v>331</v>
      </c>
      <c r="B7" s="329" t="s">
        <v>2851</v>
      </c>
      <c r="C7" s="102" t="s">
        <v>19</v>
      </c>
      <c r="D7" s="154">
        <v>22</v>
      </c>
      <c r="E7" s="396">
        <v>0</v>
      </c>
      <c r="F7" s="90">
        <f t="shared" si="0"/>
        <v>0</v>
      </c>
    </row>
    <row r="8" spans="1:10">
      <c r="A8" s="136"/>
      <c r="B8" s="136"/>
      <c r="C8" s="138"/>
      <c r="D8" s="87"/>
      <c r="F8" s="90"/>
    </row>
    <row r="9" spans="1:10" ht="334.4" customHeight="1">
      <c r="A9" s="132" t="s">
        <v>330</v>
      </c>
      <c r="B9" s="329" t="s">
        <v>2928</v>
      </c>
      <c r="C9" s="92" t="s">
        <v>78</v>
      </c>
      <c r="D9" s="154">
        <v>158</v>
      </c>
      <c r="E9" s="396">
        <v>0</v>
      </c>
      <c r="F9" s="90">
        <f t="shared" si="0"/>
        <v>0</v>
      </c>
    </row>
    <row r="10" spans="1:10">
      <c r="A10" s="136"/>
      <c r="B10" s="136"/>
      <c r="C10" s="138"/>
      <c r="D10" s="156"/>
      <c r="F10" s="90"/>
    </row>
    <row r="11" spans="1:10" ht="346.4" customHeight="1">
      <c r="A11" s="132" t="s">
        <v>329</v>
      </c>
      <c r="B11" s="145" t="s">
        <v>2929</v>
      </c>
      <c r="C11" s="92" t="s">
        <v>78</v>
      </c>
      <c r="D11" s="154">
        <v>940</v>
      </c>
      <c r="E11" s="396">
        <v>0</v>
      </c>
      <c r="F11" s="90">
        <f t="shared" si="0"/>
        <v>0</v>
      </c>
    </row>
    <row r="12" spans="1:10">
      <c r="A12" s="136"/>
      <c r="B12" s="136"/>
      <c r="C12" s="138"/>
      <c r="D12" s="87"/>
      <c r="F12" s="90"/>
    </row>
    <row r="13" spans="1:10" ht="246" customHeight="1">
      <c r="A13" s="132" t="s">
        <v>328</v>
      </c>
      <c r="B13" s="329" t="s">
        <v>2852</v>
      </c>
      <c r="C13" s="102" t="s">
        <v>19</v>
      </c>
      <c r="D13" s="154">
        <v>23</v>
      </c>
      <c r="E13" s="396">
        <v>0</v>
      </c>
      <c r="F13" s="90">
        <f t="shared" si="0"/>
        <v>0</v>
      </c>
    </row>
    <row r="14" spans="1:10">
      <c r="A14" s="136"/>
      <c r="B14" s="136"/>
      <c r="C14" s="138"/>
      <c r="D14" s="87"/>
      <c r="F14" s="90"/>
    </row>
    <row r="15" spans="1:10" ht="300.64999999999998" customHeight="1">
      <c r="A15" s="132" t="s">
        <v>323</v>
      </c>
      <c r="B15" s="329" t="s">
        <v>2930</v>
      </c>
      <c r="C15" s="149"/>
      <c r="D15" s="154"/>
      <c r="F15" s="90"/>
    </row>
    <row r="16" spans="1:10">
      <c r="A16" s="132" t="s">
        <v>324</v>
      </c>
      <c r="B16" s="329" t="s">
        <v>2933</v>
      </c>
      <c r="C16" s="151" t="s">
        <v>19</v>
      </c>
      <c r="D16" s="154">
        <v>28</v>
      </c>
      <c r="E16" s="396">
        <v>0</v>
      </c>
      <c r="F16" s="90">
        <f t="shared" si="0"/>
        <v>0</v>
      </c>
    </row>
    <row r="17" spans="1:6">
      <c r="A17" s="132" t="s">
        <v>325</v>
      </c>
      <c r="B17" s="329" t="s">
        <v>2934</v>
      </c>
      <c r="C17" s="151" t="s">
        <v>19</v>
      </c>
      <c r="D17" s="154">
        <v>30.8</v>
      </c>
      <c r="E17" s="396">
        <v>0</v>
      </c>
      <c r="F17" s="90">
        <f t="shared" si="0"/>
        <v>0</v>
      </c>
    </row>
    <row r="18" spans="1:6" ht="13.5">
      <c r="A18" s="132" t="s">
        <v>326</v>
      </c>
      <c r="B18" s="329" t="s">
        <v>2935</v>
      </c>
      <c r="C18" s="151" t="s">
        <v>141</v>
      </c>
      <c r="D18" s="208">
        <v>5.2</v>
      </c>
      <c r="E18" s="396">
        <v>0</v>
      </c>
      <c r="F18" s="90">
        <f t="shared" si="0"/>
        <v>0</v>
      </c>
    </row>
    <row r="19" spans="1:6" ht="63" customHeight="1">
      <c r="A19" s="132" t="s">
        <v>327</v>
      </c>
      <c r="B19" s="329" t="s">
        <v>2936</v>
      </c>
      <c r="C19" s="151" t="s">
        <v>19</v>
      </c>
      <c r="D19" s="208">
        <v>18</v>
      </c>
      <c r="E19" s="396">
        <v>0</v>
      </c>
      <c r="F19" s="90">
        <f t="shared" si="0"/>
        <v>0</v>
      </c>
    </row>
    <row r="21" spans="1:6">
      <c r="A21" s="80" t="s">
        <v>32</v>
      </c>
      <c r="B21" s="81" t="s">
        <v>332</v>
      </c>
      <c r="C21" s="82"/>
      <c r="D21" s="83"/>
      <c r="E21" s="395"/>
      <c r="F21" s="84">
        <f>SUM(F5:F19)</f>
        <v>0</v>
      </c>
    </row>
  </sheetData>
  <sheetProtection algorithmName="SHA-512" hashValue="wgjmYaF8CpA+kR7TS/5fBgxtOUmmULvECQ8csMdrPAX1hvdfBD9BeHxy7/+zwE1vyuKCgdLkZ0LJveGiUNXfqQ==" saltValue="Jx/xEhSXF4s0Y3C2W5Xn4g=="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75BF4-E4FD-4E29-AE8A-4C71301F2973}">
  <dimension ref="A1:J25"/>
  <sheetViews>
    <sheetView view="pageBreakPreview" zoomScale="70" zoomScaleNormal="85" zoomScaleSheetLayoutView="70" workbookViewId="0">
      <selection activeCell="B5" sqref="B5"/>
    </sheetView>
  </sheetViews>
  <sheetFormatPr defaultColWidth="8.90625" defaultRowHeight="11.5"/>
  <cols>
    <col min="1" max="1" width="6.08984375" style="98" bestFit="1" customWidth="1"/>
    <col min="2" max="2" width="40.54296875" style="99" customWidth="1"/>
    <col min="3" max="3" width="7.90625" style="76" customWidth="1"/>
    <col min="4" max="4" width="8.08984375" style="100" customWidth="1"/>
    <col min="5" max="5" width="12.08984375" style="392" customWidth="1"/>
    <col min="6" max="6" width="12.08984375" style="101" bestFit="1" customWidth="1"/>
    <col min="7" max="7" width="8.90625" style="72"/>
    <col min="8" max="8" width="14.453125" style="72" customWidth="1"/>
    <col min="9" max="9" width="8.90625" style="73"/>
    <col min="10" max="10" width="13" style="74" customWidth="1"/>
    <col min="11" max="16384" width="8.90625" style="73"/>
  </cols>
  <sheetData>
    <row r="1" spans="1:10" ht="47.25" customHeight="1" thickTop="1" thickBot="1">
      <c r="A1" s="67" t="s">
        <v>0</v>
      </c>
      <c r="B1" s="68" t="s">
        <v>1</v>
      </c>
      <c r="C1" s="69" t="s">
        <v>2</v>
      </c>
      <c r="D1" s="70" t="s">
        <v>3</v>
      </c>
      <c r="E1" s="393" t="s">
        <v>74</v>
      </c>
      <c r="F1" s="71" t="s">
        <v>75</v>
      </c>
    </row>
    <row r="2" spans="1:10" ht="12.5" thickTop="1">
      <c r="A2" s="75"/>
      <c r="B2" s="75"/>
      <c r="D2" s="77"/>
      <c r="E2" s="394"/>
      <c r="F2" s="78"/>
      <c r="H2" s="79"/>
    </row>
    <row r="3" spans="1:10" s="86" customFormat="1">
      <c r="A3" s="80" t="s">
        <v>33</v>
      </c>
      <c r="B3" s="81" t="s">
        <v>2808</v>
      </c>
      <c r="C3" s="82"/>
      <c r="D3" s="83"/>
      <c r="E3" s="395"/>
      <c r="F3" s="84"/>
      <c r="G3" s="85"/>
      <c r="J3" s="87"/>
    </row>
    <row r="4" spans="1:10" s="86" customFormat="1">
      <c r="A4" s="66"/>
      <c r="B4" s="88"/>
      <c r="C4" s="76"/>
      <c r="D4" s="89"/>
      <c r="E4" s="396"/>
      <c r="F4" s="90"/>
      <c r="G4" s="85"/>
      <c r="J4" s="87"/>
    </row>
    <row r="5" spans="1:10" ht="202.4" customHeight="1">
      <c r="A5" s="209" t="s">
        <v>340</v>
      </c>
      <c r="B5" s="356" t="s">
        <v>2847</v>
      </c>
      <c r="C5" s="182"/>
      <c r="D5" s="133"/>
      <c r="F5" s="90"/>
    </row>
    <row r="6" spans="1:10" ht="13.5">
      <c r="A6" s="210" t="s">
        <v>341</v>
      </c>
      <c r="B6" s="213" t="s">
        <v>354</v>
      </c>
      <c r="C6" s="92" t="s">
        <v>78</v>
      </c>
      <c r="D6" s="133">
        <v>1688</v>
      </c>
      <c r="E6" s="396">
        <v>0</v>
      </c>
      <c r="F6" s="90">
        <f t="shared" ref="F6:F23" si="0">D6*E6</f>
        <v>0</v>
      </c>
    </row>
    <row r="7" spans="1:10" ht="13.5">
      <c r="A7" s="210" t="s">
        <v>342</v>
      </c>
      <c r="B7" s="213" t="s">
        <v>355</v>
      </c>
      <c r="C7" s="92" t="s">
        <v>78</v>
      </c>
      <c r="D7" s="133">
        <v>680</v>
      </c>
      <c r="E7" s="396">
        <v>0</v>
      </c>
      <c r="F7" s="90">
        <f t="shared" si="0"/>
        <v>0</v>
      </c>
    </row>
    <row r="8" spans="1:10">
      <c r="A8" s="211"/>
      <c r="B8" s="209"/>
      <c r="C8" s="212"/>
      <c r="D8" s="133"/>
      <c r="F8" s="90"/>
    </row>
    <row r="9" spans="1:10" ht="324.64999999999998" customHeight="1">
      <c r="A9" s="213" t="s">
        <v>352</v>
      </c>
      <c r="B9" s="357" t="s">
        <v>2931</v>
      </c>
      <c r="C9" s="92" t="s">
        <v>78</v>
      </c>
      <c r="D9" s="133">
        <v>1620</v>
      </c>
      <c r="E9" s="396">
        <v>0</v>
      </c>
      <c r="F9" s="90">
        <f t="shared" si="0"/>
        <v>0</v>
      </c>
    </row>
    <row r="10" spans="1:10">
      <c r="A10" s="211"/>
      <c r="B10" s="356"/>
      <c r="C10" s="212"/>
      <c r="D10" s="133"/>
      <c r="F10" s="90"/>
    </row>
    <row r="11" spans="1:10" ht="330.65" customHeight="1">
      <c r="A11" s="209" t="s">
        <v>353</v>
      </c>
      <c r="B11" s="356" t="s">
        <v>2932</v>
      </c>
      <c r="C11" s="92" t="s">
        <v>78</v>
      </c>
      <c r="D11" s="133">
        <v>66</v>
      </c>
      <c r="E11" s="396">
        <v>0</v>
      </c>
      <c r="F11" s="90">
        <f t="shared" si="0"/>
        <v>0</v>
      </c>
    </row>
    <row r="12" spans="1:10">
      <c r="A12" s="211"/>
      <c r="B12" s="209"/>
      <c r="C12" s="212"/>
      <c r="D12" s="133"/>
      <c r="F12" s="90"/>
    </row>
    <row r="13" spans="1:10" ht="116.4" customHeight="1">
      <c r="A13" s="209" t="s">
        <v>351</v>
      </c>
      <c r="B13" s="356" t="s">
        <v>2848</v>
      </c>
      <c r="C13" s="92" t="s">
        <v>78</v>
      </c>
      <c r="D13" s="133">
        <v>12</v>
      </c>
      <c r="E13" s="396">
        <v>0</v>
      </c>
      <c r="F13" s="90">
        <f t="shared" si="0"/>
        <v>0</v>
      </c>
    </row>
    <row r="14" spans="1:10">
      <c r="A14" s="211"/>
      <c r="B14" s="356"/>
      <c r="C14" s="212"/>
      <c r="D14" s="133"/>
      <c r="F14" s="90"/>
    </row>
    <row r="15" spans="1:10" ht="166.65" customHeight="1">
      <c r="A15" s="209" t="s">
        <v>350</v>
      </c>
      <c r="B15" s="356" t="s">
        <v>2849</v>
      </c>
      <c r="C15" s="92" t="s">
        <v>78</v>
      </c>
      <c r="D15" s="133">
        <v>420</v>
      </c>
      <c r="E15" s="396">
        <v>0</v>
      </c>
      <c r="F15" s="90">
        <f t="shared" si="0"/>
        <v>0</v>
      </c>
    </row>
    <row r="16" spans="1:10">
      <c r="A16" s="209"/>
      <c r="B16" s="356"/>
      <c r="C16" s="212"/>
      <c r="D16" s="133"/>
      <c r="F16" s="90"/>
    </row>
    <row r="17" spans="1:6" ht="163.65" customHeight="1">
      <c r="A17" s="209" t="s">
        <v>347</v>
      </c>
      <c r="B17" s="356" t="s">
        <v>2850</v>
      </c>
      <c r="C17" s="92" t="s">
        <v>78</v>
      </c>
      <c r="D17" s="133">
        <v>420</v>
      </c>
      <c r="E17" s="396">
        <v>0</v>
      </c>
      <c r="F17" s="90">
        <f t="shared" si="0"/>
        <v>0</v>
      </c>
    </row>
    <row r="18" spans="1:6">
      <c r="A18" s="211"/>
      <c r="B18" s="356"/>
      <c r="C18" s="212"/>
      <c r="D18" s="133"/>
      <c r="F18" s="90"/>
    </row>
    <row r="19" spans="1:6" ht="49.4" customHeight="1">
      <c r="A19" s="209" t="s">
        <v>348</v>
      </c>
      <c r="B19" s="357" t="s">
        <v>2979</v>
      </c>
      <c r="C19" s="212"/>
      <c r="D19" s="133"/>
      <c r="F19" s="90"/>
    </row>
    <row r="20" spans="1:6">
      <c r="A20" s="211" t="s">
        <v>345</v>
      </c>
      <c r="B20" s="357" t="s">
        <v>343</v>
      </c>
      <c r="C20" s="212" t="s">
        <v>19</v>
      </c>
      <c r="D20" s="133">
        <v>14</v>
      </c>
      <c r="E20" s="396">
        <v>0</v>
      </c>
      <c r="F20" s="90">
        <f t="shared" si="0"/>
        <v>0</v>
      </c>
    </row>
    <row r="21" spans="1:6">
      <c r="A21" s="211" t="s">
        <v>346</v>
      </c>
      <c r="B21" s="357" t="s">
        <v>344</v>
      </c>
      <c r="C21" s="212" t="s">
        <v>19</v>
      </c>
      <c r="D21" s="133">
        <v>8.5</v>
      </c>
      <c r="E21" s="396">
        <v>0</v>
      </c>
      <c r="F21" s="90">
        <f t="shared" si="0"/>
        <v>0</v>
      </c>
    </row>
    <row r="22" spans="1:6">
      <c r="A22" s="211"/>
      <c r="B22" s="358"/>
      <c r="C22" s="212"/>
      <c r="D22" s="133"/>
      <c r="F22" s="90"/>
    </row>
    <row r="23" spans="1:6" ht="57.5">
      <c r="A23" s="209" t="s">
        <v>349</v>
      </c>
      <c r="B23" s="357" t="s">
        <v>2978</v>
      </c>
      <c r="C23" s="182" t="s">
        <v>19</v>
      </c>
      <c r="D23" s="133">
        <v>5</v>
      </c>
      <c r="E23" s="396">
        <v>0</v>
      </c>
      <c r="F23" s="90">
        <f t="shared" si="0"/>
        <v>0</v>
      </c>
    </row>
    <row r="24" spans="1:6">
      <c r="A24" s="211"/>
      <c r="B24" s="175"/>
    </row>
    <row r="25" spans="1:6">
      <c r="A25" s="80" t="s">
        <v>33</v>
      </c>
      <c r="B25" s="81" t="s">
        <v>2809</v>
      </c>
      <c r="C25" s="82"/>
      <c r="D25" s="83"/>
      <c r="E25" s="395"/>
      <c r="F25" s="84">
        <f>SUM(F5:F23)</f>
        <v>0</v>
      </c>
    </row>
  </sheetData>
  <sheetProtection algorithmName="SHA-512" hashValue="7DY1v1kA6OkFRVYKKBmysmBEAGRYX9bcki9HEyuqZF3mDkaJPoPLmzDhlMKbkuvl4VBQa3qIi51fnv7CajvhXQ==" saltValue="BvZYfvz+pQt6lIiw6pYoxA=="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1BEBB-0C21-4213-8CE6-96BE328C53A6}">
  <dimension ref="A1:J56"/>
  <sheetViews>
    <sheetView view="pageBreakPreview" zoomScale="70" zoomScaleNormal="100" zoomScaleSheetLayoutView="70" workbookViewId="0">
      <selection activeCell="B5" sqref="B5"/>
    </sheetView>
  </sheetViews>
  <sheetFormatPr defaultColWidth="8.90625" defaultRowHeight="11.5"/>
  <cols>
    <col min="1" max="1" width="5.54296875" style="98" bestFit="1" customWidth="1"/>
    <col min="2" max="2" width="41.90625" style="99" customWidth="1"/>
    <col min="3" max="3" width="8.08984375" style="166" customWidth="1"/>
    <col min="4" max="4" width="7.90625" style="186" customWidth="1"/>
    <col min="5" max="5" width="12.453125" style="392" customWidth="1"/>
    <col min="6" max="6" width="12.08984375" style="101" bestFit="1" customWidth="1"/>
    <col min="7" max="7" width="8.90625" style="72"/>
    <col min="8" max="8" width="14.453125" style="72" customWidth="1"/>
    <col min="9" max="9" width="8.90625" style="73"/>
    <col min="10" max="10" width="13" style="74" customWidth="1"/>
    <col min="11" max="16384" width="8.90625" style="73"/>
  </cols>
  <sheetData>
    <row r="1" spans="1:10" ht="47.25" customHeight="1" thickTop="1" thickBot="1">
      <c r="A1" s="67" t="s">
        <v>0</v>
      </c>
      <c r="B1" s="68" t="s">
        <v>1</v>
      </c>
      <c r="C1" s="69" t="s">
        <v>2</v>
      </c>
      <c r="D1" s="160" t="s">
        <v>3</v>
      </c>
      <c r="E1" s="393" t="s">
        <v>74</v>
      </c>
      <c r="F1" s="71" t="s">
        <v>75</v>
      </c>
    </row>
    <row r="2" spans="1:10" ht="12.5" thickTop="1">
      <c r="A2" s="75"/>
      <c r="B2" s="75"/>
      <c r="D2" s="167"/>
      <c r="E2" s="394"/>
      <c r="F2" s="78"/>
      <c r="H2" s="79"/>
    </row>
    <row r="3" spans="1:10" s="86" customFormat="1">
      <c r="A3" s="80" t="s">
        <v>34</v>
      </c>
      <c r="B3" s="81" t="s">
        <v>55</v>
      </c>
      <c r="C3" s="172"/>
      <c r="D3" s="173"/>
      <c r="E3" s="395"/>
      <c r="F3" s="84"/>
      <c r="G3" s="85"/>
      <c r="J3" s="87"/>
    </row>
    <row r="4" spans="1:10" s="86" customFormat="1">
      <c r="A4" s="66"/>
      <c r="B4" s="88"/>
      <c r="C4" s="166"/>
      <c r="D4" s="200"/>
      <c r="E4" s="396"/>
      <c r="F4" s="90"/>
      <c r="G4" s="85"/>
      <c r="J4" s="87"/>
    </row>
    <row r="5" spans="1:10" ht="277.39999999999998" customHeight="1">
      <c r="A5" s="62" t="s">
        <v>403</v>
      </c>
      <c r="B5" s="145" t="s">
        <v>2842</v>
      </c>
      <c r="C5" s="182" t="s">
        <v>5</v>
      </c>
      <c r="D5" s="133">
        <v>18</v>
      </c>
      <c r="E5" s="396">
        <v>0</v>
      </c>
      <c r="F5" s="90">
        <f t="shared" ref="F5" si="0">D5*E5</f>
        <v>0</v>
      </c>
    </row>
    <row r="6" spans="1:10">
      <c r="A6" s="62"/>
      <c r="B6" s="145"/>
      <c r="C6" s="182"/>
      <c r="D6" s="133"/>
    </row>
    <row r="7" spans="1:10" ht="237.65" customHeight="1">
      <c r="A7" s="132" t="s">
        <v>404</v>
      </c>
      <c r="B7" s="145" t="s">
        <v>2843</v>
      </c>
      <c r="C7" s="182" t="s">
        <v>5</v>
      </c>
      <c r="D7" s="133">
        <v>1</v>
      </c>
      <c r="E7" s="396">
        <v>0</v>
      </c>
      <c r="F7" s="90">
        <f t="shared" ref="F7" si="1">D7*E7</f>
        <v>0</v>
      </c>
    </row>
    <row r="8" spans="1:10">
      <c r="A8" s="136"/>
      <c r="B8" s="145"/>
    </row>
    <row r="9" spans="1:10" ht="272.39999999999998" customHeight="1">
      <c r="A9" s="132" t="s">
        <v>405</v>
      </c>
      <c r="B9" s="329" t="s">
        <v>2844</v>
      </c>
      <c r="C9" s="182" t="s">
        <v>5</v>
      </c>
      <c r="D9" s="133">
        <v>2</v>
      </c>
      <c r="E9" s="396">
        <v>0</v>
      </c>
      <c r="F9" s="90">
        <f t="shared" ref="F9" si="2">D9*E9</f>
        <v>0</v>
      </c>
    </row>
    <row r="10" spans="1:10">
      <c r="A10" s="143"/>
      <c r="B10" s="148"/>
      <c r="C10" s="182"/>
      <c r="D10" s="133"/>
    </row>
    <row r="11" spans="1:10" ht="285.64999999999998" customHeight="1">
      <c r="A11" s="62" t="s">
        <v>406</v>
      </c>
      <c r="B11" s="329" t="s">
        <v>2845</v>
      </c>
      <c r="C11" s="182" t="s">
        <v>5</v>
      </c>
      <c r="D11" s="133">
        <v>1</v>
      </c>
      <c r="E11" s="396">
        <v>0</v>
      </c>
      <c r="F11" s="90">
        <f t="shared" ref="F11" si="3">D11*E11</f>
        <v>0</v>
      </c>
    </row>
    <row r="12" spans="1:10">
      <c r="A12" s="62"/>
      <c r="B12" s="145"/>
      <c r="C12" s="182"/>
      <c r="D12" s="133"/>
    </row>
    <row r="13" spans="1:10" ht="378.65" customHeight="1">
      <c r="A13" s="62" t="s">
        <v>407</v>
      </c>
      <c r="B13" s="329" t="s">
        <v>2846</v>
      </c>
      <c r="C13" s="182" t="s">
        <v>5</v>
      </c>
      <c r="D13" s="133">
        <v>1</v>
      </c>
      <c r="E13" s="396">
        <v>0</v>
      </c>
      <c r="F13" s="90">
        <f t="shared" ref="F13" si="4">D13*E13</f>
        <v>0</v>
      </c>
    </row>
    <row r="14" spans="1:10">
      <c r="A14" s="62"/>
      <c r="B14" s="145"/>
      <c r="C14" s="182"/>
      <c r="D14" s="133"/>
    </row>
    <row r="15" spans="1:10" ht="258.64999999999998" customHeight="1">
      <c r="A15" s="62" t="s">
        <v>408</v>
      </c>
      <c r="B15" s="329" t="s">
        <v>383</v>
      </c>
      <c r="C15" s="182" t="s">
        <v>5</v>
      </c>
      <c r="D15" s="133">
        <v>3</v>
      </c>
      <c r="E15" s="396">
        <v>0</v>
      </c>
      <c r="F15" s="90">
        <f t="shared" ref="F15" si="5">D15*E15</f>
        <v>0</v>
      </c>
    </row>
    <row r="16" spans="1:10">
      <c r="A16" s="140"/>
      <c r="B16" s="148"/>
    </row>
    <row r="17" spans="1:6" ht="255" customHeight="1">
      <c r="A17" s="62" t="s">
        <v>409</v>
      </c>
      <c r="B17" s="329" t="s">
        <v>384</v>
      </c>
      <c r="C17" s="182" t="s">
        <v>5</v>
      </c>
      <c r="D17" s="133">
        <v>3</v>
      </c>
      <c r="E17" s="396">
        <v>0</v>
      </c>
      <c r="F17" s="90">
        <f t="shared" ref="F17" si="6">D17*E17</f>
        <v>0</v>
      </c>
    </row>
    <row r="18" spans="1:6">
      <c r="A18" s="140"/>
      <c r="B18" s="148"/>
      <c r="C18" s="182"/>
      <c r="D18" s="182"/>
    </row>
    <row r="19" spans="1:6" ht="291" customHeight="1">
      <c r="A19" s="62" t="s">
        <v>410</v>
      </c>
      <c r="B19" s="329" t="s">
        <v>385</v>
      </c>
      <c r="C19" s="182" t="s">
        <v>5</v>
      </c>
      <c r="D19" s="133">
        <v>2</v>
      </c>
      <c r="E19" s="396">
        <v>0</v>
      </c>
      <c r="F19" s="90">
        <f t="shared" ref="F19" si="7">D19*E19</f>
        <v>0</v>
      </c>
    </row>
    <row r="20" spans="1:6">
      <c r="A20" s="62"/>
      <c r="B20" s="62"/>
      <c r="C20" s="182"/>
      <c r="D20" s="133"/>
    </row>
    <row r="21" spans="1:6" ht="213.65" customHeight="1">
      <c r="A21" s="62" t="s">
        <v>428</v>
      </c>
      <c r="B21" s="329" t="s">
        <v>386</v>
      </c>
      <c r="C21" s="182" t="s">
        <v>5</v>
      </c>
      <c r="D21" s="133">
        <v>1</v>
      </c>
      <c r="E21" s="396">
        <v>0</v>
      </c>
      <c r="F21" s="90">
        <f t="shared" ref="F21" si="8">D21*E21</f>
        <v>0</v>
      </c>
    </row>
    <row r="22" spans="1:6">
      <c r="A22" s="62"/>
      <c r="B22" s="62"/>
      <c r="C22" s="182"/>
      <c r="D22" s="133"/>
    </row>
    <row r="23" spans="1:6" ht="259.64999999999998" customHeight="1">
      <c r="A23" s="62" t="s">
        <v>427</v>
      </c>
      <c r="B23" s="329" t="s">
        <v>387</v>
      </c>
      <c r="C23" s="182" t="s">
        <v>5</v>
      </c>
      <c r="D23" s="133">
        <v>1</v>
      </c>
      <c r="E23" s="396">
        <v>0</v>
      </c>
      <c r="F23" s="90">
        <f t="shared" ref="F23" si="9">D23*E23</f>
        <v>0</v>
      </c>
    </row>
    <row r="24" spans="1:6">
      <c r="A24" s="62"/>
      <c r="B24" s="62"/>
      <c r="C24" s="182"/>
      <c r="D24" s="133"/>
    </row>
    <row r="25" spans="1:6" ht="260.39999999999998" customHeight="1">
      <c r="A25" s="62" t="s">
        <v>426</v>
      </c>
      <c r="B25" s="329" t="s">
        <v>388</v>
      </c>
      <c r="C25" s="182" t="s">
        <v>5</v>
      </c>
      <c r="D25" s="133">
        <v>1</v>
      </c>
      <c r="E25" s="396">
        <v>0</v>
      </c>
      <c r="F25" s="90">
        <f t="shared" ref="F25" si="10">D25*E25</f>
        <v>0</v>
      </c>
    </row>
    <row r="26" spans="1:6">
      <c r="A26" s="62"/>
      <c r="B26" s="62"/>
      <c r="C26" s="182"/>
      <c r="D26" s="133"/>
    </row>
    <row r="27" spans="1:6" ht="257.39999999999998" customHeight="1">
      <c r="A27" s="62" t="s">
        <v>425</v>
      </c>
      <c r="B27" s="329" t="s">
        <v>389</v>
      </c>
      <c r="C27" s="182" t="s">
        <v>5</v>
      </c>
      <c r="D27" s="133">
        <v>1</v>
      </c>
      <c r="E27" s="396">
        <v>0</v>
      </c>
      <c r="F27" s="90">
        <f t="shared" ref="F27" si="11">D27*E27</f>
        <v>0</v>
      </c>
    </row>
    <row r="28" spans="1:6">
      <c r="A28" s="62"/>
      <c r="B28" s="62"/>
      <c r="C28" s="182"/>
      <c r="D28" s="133"/>
    </row>
    <row r="29" spans="1:6" ht="279.64999999999998" customHeight="1">
      <c r="A29" s="62" t="s">
        <v>424</v>
      </c>
      <c r="B29" s="329" t="s">
        <v>390</v>
      </c>
      <c r="C29" s="182" t="s">
        <v>5</v>
      </c>
      <c r="D29" s="133">
        <v>2</v>
      </c>
      <c r="E29" s="396">
        <v>0</v>
      </c>
      <c r="F29" s="90">
        <f t="shared" ref="F29" si="12">D29*E29</f>
        <v>0</v>
      </c>
    </row>
    <row r="30" spans="1:6" ht="12.5">
      <c r="A30" s="147"/>
      <c r="B30" s="62"/>
      <c r="C30" s="182"/>
      <c r="D30" s="133"/>
    </row>
    <row r="31" spans="1:6" ht="287.39999999999998" customHeight="1">
      <c r="A31" s="62" t="s">
        <v>423</v>
      </c>
      <c r="B31" s="329" t="s">
        <v>391</v>
      </c>
      <c r="C31" s="182" t="s">
        <v>5</v>
      </c>
      <c r="D31" s="133">
        <v>1</v>
      </c>
      <c r="E31" s="396">
        <v>0</v>
      </c>
      <c r="F31" s="90">
        <f t="shared" ref="F31" si="13">D31*E31</f>
        <v>0</v>
      </c>
    </row>
    <row r="32" spans="1:6">
      <c r="A32" s="140"/>
      <c r="B32" s="148"/>
      <c r="C32" s="182"/>
      <c r="D32" s="182"/>
    </row>
    <row r="33" spans="1:6" ht="376.4" customHeight="1">
      <c r="A33" s="62" t="s">
        <v>422</v>
      </c>
      <c r="B33" s="329" t="s">
        <v>392</v>
      </c>
      <c r="C33" s="182" t="s">
        <v>5</v>
      </c>
      <c r="D33" s="133">
        <v>1</v>
      </c>
      <c r="E33" s="396">
        <v>0</v>
      </c>
      <c r="F33" s="90">
        <f t="shared" ref="F33" si="14">D33*E33</f>
        <v>0</v>
      </c>
    </row>
    <row r="34" spans="1:6">
      <c r="A34" s="140"/>
      <c r="B34" s="148"/>
      <c r="C34" s="182"/>
      <c r="D34" s="182"/>
    </row>
    <row r="35" spans="1:6" ht="348.65" customHeight="1">
      <c r="A35" s="62" t="s">
        <v>421</v>
      </c>
      <c r="B35" s="329" t="s">
        <v>393</v>
      </c>
      <c r="C35" s="182" t="s">
        <v>5</v>
      </c>
      <c r="D35" s="133">
        <v>1</v>
      </c>
      <c r="E35" s="396">
        <v>0</v>
      </c>
      <c r="F35" s="90">
        <f t="shared" ref="F35" si="15">D35*E35</f>
        <v>0</v>
      </c>
    </row>
    <row r="36" spans="1:6">
      <c r="A36" s="140"/>
      <c r="B36" s="148"/>
    </row>
    <row r="37" spans="1:6" ht="309" customHeight="1">
      <c r="A37" s="62" t="s">
        <v>420</v>
      </c>
      <c r="B37" s="329" t="s">
        <v>394</v>
      </c>
      <c r="C37" s="182" t="s">
        <v>5</v>
      </c>
      <c r="D37" s="133">
        <v>1</v>
      </c>
      <c r="E37" s="396">
        <v>0</v>
      </c>
      <c r="F37" s="90">
        <f t="shared" ref="F37" si="16">D37*E37</f>
        <v>0</v>
      </c>
    </row>
    <row r="38" spans="1:6">
      <c r="A38" s="140"/>
      <c r="B38" s="148"/>
      <c r="C38" s="182"/>
      <c r="D38" s="182"/>
    </row>
    <row r="39" spans="1:6" ht="357" customHeight="1">
      <c r="A39" s="62" t="s">
        <v>419</v>
      </c>
      <c r="B39" s="329" t="s">
        <v>395</v>
      </c>
      <c r="E39" s="396"/>
      <c r="F39" s="90"/>
    </row>
    <row r="40" spans="1:6" ht="87.65" customHeight="1">
      <c r="A40" s="143"/>
      <c r="B40" s="329" t="s">
        <v>140</v>
      </c>
      <c r="C40" s="182" t="s">
        <v>5</v>
      </c>
      <c r="D40" s="133">
        <v>1</v>
      </c>
      <c r="E40" s="396">
        <v>0</v>
      </c>
      <c r="F40" s="90">
        <f t="shared" ref="F40" si="17">D40*E40</f>
        <v>0</v>
      </c>
    </row>
    <row r="41" spans="1:6">
      <c r="A41" s="140"/>
      <c r="B41" s="148"/>
      <c r="C41" s="182"/>
      <c r="D41" s="133"/>
    </row>
    <row r="42" spans="1:6" ht="396.65" customHeight="1">
      <c r="A42" s="62" t="s">
        <v>418</v>
      </c>
      <c r="B42" s="329" t="s">
        <v>396</v>
      </c>
      <c r="C42" s="182" t="s">
        <v>5</v>
      </c>
      <c r="D42" s="133">
        <v>1</v>
      </c>
      <c r="E42" s="396">
        <v>0</v>
      </c>
      <c r="F42" s="90">
        <f t="shared" ref="F42" si="18">D42*E42</f>
        <v>0</v>
      </c>
    </row>
    <row r="43" spans="1:6">
      <c r="A43" s="148"/>
      <c r="B43" s="148"/>
      <c r="C43" s="182"/>
      <c r="D43" s="133"/>
    </row>
    <row r="44" spans="1:6" ht="259.64999999999998" customHeight="1">
      <c r="A44" s="62" t="s">
        <v>417</v>
      </c>
      <c r="B44" s="329" t="s">
        <v>397</v>
      </c>
      <c r="C44" s="182" t="s">
        <v>5</v>
      </c>
      <c r="D44" s="133">
        <v>3</v>
      </c>
      <c r="E44" s="396">
        <v>0</v>
      </c>
      <c r="F44" s="90">
        <f t="shared" ref="F44" si="19">D44*E44</f>
        <v>0</v>
      </c>
    </row>
    <row r="45" spans="1:6">
      <c r="A45" s="140"/>
      <c r="B45" s="148"/>
      <c r="C45" s="182"/>
      <c r="D45" s="182"/>
    </row>
    <row r="46" spans="1:6" ht="259.64999999999998" customHeight="1">
      <c r="A46" s="62" t="s">
        <v>416</v>
      </c>
      <c r="B46" s="329" t="s">
        <v>398</v>
      </c>
      <c r="C46" s="182" t="s">
        <v>5</v>
      </c>
      <c r="D46" s="133">
        <v>1</v>
      </c>
      <c r="E46" s="396">
        <v>0</v>
      </c>
      <c r="F46" s="90">
        <f t="shared" ref="F46" si="20">D46*E46</f>
        <v>0</v>
      </c>
    </row>
    <row r="47" spans="1:6">
      <c r="A47" s="148"/>
      <c r="B47" s="148"/>
    </row>
    <row r="48" spans="1:6" ht="291.64999999999998" customHeight="1">
      <c r="A48" s="62" t="s">
        <v>415</v>
      </c>
      <c r="B48" s="329" t="s">
        <v>399</v>
      </c>
      <c r="C48" s="182" t="s">
        <v>5</v>
      </c>
      <c r="D48" s="133">
        <v>1</v>
      </c>
      <c r="E48" s="396">
        <v>0</v>
      </c>
      <c r="F48" s="90">
        <f t="shared" ref="F48" si="21">D48*E48</f>
        <v>0</v>
      </c>
    </row>
    <row r="49" spans="1:6">
      <c r="A49" s="140"/>
      <c r="B49" s="148"/>
    </row>
    <row r="50" spans="1:6" ht="270.64999999999998" customHeight="1">
      <c r="A50" s="62" t="s">
        <v>414</v>
      </c>
      <c r="B50" s="329" t="s">
        <v>400</v>
      </c>
      <c r="C50" s="182" t="s">
        <v>5</v>
      </c>
      <c r="D50" s="133">
        <v>1</v>
      </c>
      <c r="E50" s="396">
        <v>0</v>
      </c>
      <c r="F50" s="90">
        <f t="shared" ref="F50" si="22">D50*E50</f>
        <v>0</v>
      </c>
    </row>
    <row r="51" spans="1:6">
      <c r="A51" s="140"/>
      <c r="B51" s="148"/>
      <c r="C51" s="182"/>
      <c r="D51" s="133"/>
    </row>
    <row r="52" spans="1:6" ht="266.39999999999998" customHeight="1">
      <c r="A52" s="62" t="s">
        <v>413</v>
      </c>
      <c r="B52" s="329" t="s">
        <v>401</v>
      </c>
      <c r="C52" s="182" t="s">
        <v>5</v>
      </c>
      <c r="D52" s="133">
        <v>2</v>
      </c>
      <c r="E52" s="396">
        <v>0</v>
      </c>
      <c r="F52" s="90">
        <f t="shared" ref="F52" si="23">D52*E52</f>
        <v>0</v>
      </c>
    </row>
    <row r="53" spans="1:6">
      <c r="A53" s="140"/>
      <c r="B53" s="148"/>
    </row>
    <row r="54" spans="1:6" ht="289.64999999999998" customHeight="1">
      <c r="A54" s="62" t="s">
        <v>412</v>
      </c>
      <c r="B54" s="329" t="s">
        <v>402</v>
      </c>
      <c r="C54" s="182" t="s">
        <v>5</v>
      </c>
      <c r="D54" s="133">
        <v>1</v>
      </c>
      <c r="E54" s="396">
        <v>0</v>
      </c>
      <c r="F54" s="90">
        <f t="shared" ref="F54" si="24">D54*E54</f>
        <v>0</v>
      </c>
    </row>
    <row r="55" spans="1:6">
      <c r="A55" s="62"/>
      <c r="B55" s="142"/>
    </row>
    <row r="56" spans="1:6">
      <c r="A56" s="80" t="s">
        <v>34</v>
      </c>
      <c r="B56" s="81" t="s">
        <v>411</v>
      </c>
      <c r="C56" s="172"/>
      <c r="D56" s="173"/>
      <c r="E56" s="395"/>
      <c r="F56" s="84">
        <f>SUM(F5:F54)</f>
        <v>0</v>
      </c>
    </row>
  </sheetData>
  <sheetProtection algorithmName="SHA-512" hashValue="nDgd8eQHkuuaFRgEjpwL0RDf312w7t57wohWneN98hZdRIT03ORkZIscRcN0ixaSc3IgC54dKn4SiH9B1QIWow==" saltValue="BR4tHYbUhf/rwP3hofIJgQ=="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45691-B70C-4BB9-AB45-150444FFC03A}">
  <dimension ref="A1:J36"/>
  <sheetViews>
    <sheetView tabSelected="1" view="pageBreakPreview" zoomScale="70" zoomScaleNormal="85" zoomScaleSheetLayoutView="70" workbookViewId="0">
      <selection activeCell="I29" sqref="I29"/>
    </sheetView>
  </sheetViews>
  <sheetFormatPr defaultColWidth="8.90625" defaultRowHeight="11.5"/>
  <cols>
    <col min="1" max="1" width="7.54296875" style="98" customWidth="1"/>
    <col min="2" max="2" width="36.90625" style="99" customWidth="1"/>
    <col min="3" max="3" width="8.453125" style="76" customWidth="1"/>
    <col min="4" max="4" width="7.453125" style="100" bestFit="1" customWidth="1"/>
    <col min="5" max="5" width="12.54296875" style="392" customWidth="1"/>
    <col min="6" max="6" width="13.90625" style="101" customWidth="1"/>
    <col min="7" max="7" width="8.90625" style="72"/>
    <col min="8" max="8" width="14.453125" style="72" customWidth="1"/>
    <col min="9" max="9" width="8.90625" style="73"/>
    <col min="10" max="10" width="13" style="74" customWidth="1"/>
    <col min="11" max="16384" width="8.90625" style="73"/>
  </cols>
  <sheetData>
    <row r="1" spans="1:10" ht="35.5" thickTop="1" thickBot="1">
      <c r="A1" s="67" t="s">
        <v>0</v>
      </c>
      <c r="B1" s="68" t="s">
        <v>1</v>
      </c>
      <c r="C1" s="69" t="s">
        <v>2</v>
      </c>
      <c r="D1" s="70" t="s">
        <v>3</v>
      </c>
      <c r="E1" s="393" t="s">
        <v>74</v>
      </c>
      <c r="F1" s="71" t="s">
        <v>75</v>
      </c>
    </row>
    <row r="2" spans="1:10" ht="12.5" thickTop="1">
      <c r="A2" s="75"/>
      <c r="B2" s="75"/>
      <c r="D2" s="77"/>
      <c r="E2" s="394"/>
      <c r="F2" s="78"/>
      <c r="H2" s="79"/>
    </row>
    <row r="3" spans="1:10" s="86" customFormat="1">
      <c r="A3" s="80" t="s">
        <v>47</v>
      </c>
      <c r="B3" s="81" t="s">
        <v>53</v>
      </c>
      <c r="C3" s="82"/>
      <c r="D3" s="83"/>
      <c r="E3" s="395"/>
      <c r="F3" s="84"/>
      <c r="G3" s="85"/>
      <c r="J3" s="87"/>
    </row>
    <row r="4" spans="1:10" s="86" customFormat="1">
      <c r="A4" s="66"/>
      <c r="B4" s="88"/>
      <c r="C4" s="76"/>
      <c r="D4" s="89"/>
      <c r="E4" s="396"/>
      <c r="F4" s="90"/>
      <c r="G4" s="85"/>
      <c r="J4" s="87"/>
    </row>
    <row r="5" spans="1:10" ht="292.39999999999998" customHeight="1">
      <c r="A5" s="62" t="s">
        <v>628</v>
      </c>
      <c r="B5" s="329" t="s">
        <v>2830</v>
      </c>
      <c r="C5" s="153" t="s">
        <v>5</v>
      </c>
      <c r="D5" s="154">
        <v>30</v>
      </c>
      <c r="E5" s="396">
        <v>0</v>
      </c>
      <c r="F5" s="90">
        <f t="shared" ref="F5" si="0">D5*E5</f>
        <v>0</v>
      </c>
    </row>
    <row r="6" spans="1:10">
      <c r="A6" s="62"/>
      <c r="B6" s="62"/>
      <c r="C6" s="153"/>
      <c r="D6" s="154"/>
    </row>
    <row r="7" spans="1:10" ht="209.4" customHeight="1">
      <c r="A7" s="62" t="s">
        <v>627</v>
      </c>
      <c r="B7" s="145" t="s">
        <v>2831</v>
      </c>
      <c r="C7" s="153" t="s">
        <v>5</v>
      </c>
      <c r="D7" s="154">
        <v>17</v>
      </c>
      <c r="E7" s="396">
        <v>0</v>
      </c>
      <c r="F7" s="90">
        <f t="shared" ref="F7" si="1">D7*E7</f>
        <v>0</v>
      </c>
    </row>
    <row r="8" spans="1:10">
      <c r="A8" s="62"/>
      <c r="B8" s="62"/>
      <c r="C8" s="153"/>
      <c r="D8" s="154"/>
    </row>
    <row r="9" spans="1:10" ht="258.64999999999998" customHeight="1">
      <c r="A9" s="62" t="s">
        <v>626</v>
      </c>
      <c r="B9" s="145" t="s">
        <v>2832</v>
      </c>
      <c r="C9" s="153" t="s">
        <v>5</v>
      </c>
      <c r="D9" s="154">
        <v>2</v>
      </c>
      <c r="E9" s="396">
        <v>0</v>
      </c>
      <c r="F9" s="90">
        <f t="shared" ref="F9" si="2">D9*E9</f>
        <v>0</v>
      </c>
    </row>
    <row r="10" spans="1:10">
      <c r="A10" s="62"/>
      <c r="B10" s="62"/>
      <c r="C10" s="153"/>
      <c r="D10" s="154"/>
    </row>
    <row r="11" spans="1:10" ht="303.64999999999998" customHeight="1">
      <c r="A11" s="62" t="s">
        <v>625</v>
      </c>
      <c r="B11" s="145" t="s">
        <v>2833</v>
      </c>
      <c r="C11" s="153" t="s">
        <v>5</v>
      </c>
      <c r="D11" s="154">
        <v>4</v>
      </c>
      <c r="E11" s="396">
        <v>0</v>
      </c>
      <c r="F11" s="90">
        <f t="shared" ref="F11" si="3">D11*E11</f>
        <v>0</v>
      </c>
    </row>
    <row r="12" spans="1:10">
      <c r="A12" s="62"/>
      <c r="B12" s="62"/>
      <c r="C12" s="153"/>
      <c r="D12" s="154"/>
    </row>
    <row r="13" spans="1:10" ht="231.65" customHeight="1">
      <c r="A13" s="62" t="s">
        <v>624</v>
      </c>
      <c r="B13" s="145" t="s">
        <v>2834</v>
      </c>
      <c r="C13" s="153" t="s">
        <v>5</v>
      </c>
      <c r="D13" s="154">
        <v>3</v>
      </c>
      <c r="E13" s="396">
        <v>0</v>
      </c>
      <c r="F13" s="90">
        <f t="shared" ref="F13" si="4">D13*E13</f>
        <v>0</v>
      </c>
    </row>
    <row r="14" spans="1:10">
      <c r="A14" s="62"/>
      <c r="B14" s="62"/>
      <c r="C14" s="153"/>
      <c r="D14" s="154"/>
    </row>
    <row r="15" spans="1:10" ht="258" customHeight="1">
      <c r="A15" s="62" t="s">
        <v>623</v>
      </c>
      <c r="B15" s="145" t="s">
        <v>2835</v>
      </c>
      <c r="C15" s="153" t="s">
        <v>5</v>
      </c>
      <c r="D15" s="154">
        <v>1</v>
      </c>
      <c r="E15" s="396">
        <v>0</v>
      </c>
      <c r="F15" s="90">
        <f t="shared" ref="F15" si="5">D15*E15</f>
        <v>0</v>
      </c>
    </row>
    <row r="16" spans="1:10">
      <c r="A16" s="140"/>
      <c r="B16" s="62"/>
      <c r="C16" s="153"/>
      <c r="D16" s="154"/>
    </row>
    <row r="17" spans="1:6" ht="282.64999999999998" customHeight="1">
      <c r="A17" s="62" t="s">
        <v>622</v>
      </c>
      <c r="B17" s="145" t="s">
        <v>2836</v>
      </c>
      <c r="C17" s="153" t="s">
        <v>5</v>
      </c>
      <c r="D17" s="154">
        <v>6</v>
      </c>
      <c r="E17" s="396">
        <v>0</v>
      </c>
      <c r="F17" s="90">
        <f t="shared" ref="F17" si="6">D17*E17</f>
        <v>0</v>
      </c>
    </row>
    <row r="18" spans="1:6">
      <c r="A18" s="62"/>
      <c r="B18" s="148"/>
      <c r="C18" s="153"/>
      <c r="D18" s="154"/>
    </row>
    <row r="19" spans="1:6" ht="261.64999999999998" customHeight="1">
      <c r="A19" s="62" t="s">
        <v>621</v>
      </c>
      <c r="B19" s="145" t="s">
        <v>2837</v>
      </c>
      <c r="C19" s="153" t="s">
        <v>5</v>
      </c>
      <c r="D19" s="154">
        <v>7</v>
      </c>
      <c r="E19" s="396">
        <v>0</v>
      </c>
      <c r="F19" s="90">
        <f t="shared" ref="F19" si="7">D19*E19</f>
        <v>0</v>
      </c>
    </row>
    <row r="20" spans="1:6">
      <c r="A20" s="62"/>
      <c r="B20" s="62"/>
      <c r="C20" s="153"/>
      <c r="D20" s="154"/>
    </row>
    <row r="21" spans="1:6" ht="244.4" customHeight="1">
      <c r="A21" s="62" t="s">
        <v>620</v>
      </c>
      <c r="B21" s="145" t="s">
        <v>2838</v>
      </c>
      <c r="C21" s="153" t="s">
        <v>5</v>
      </c>
      <c r="D21" s="154">
        <v>1</v>
      </c>
      <c r="E21" s="396">
        <v>0</v>
      </c>
      <c r="F21" s="90">
        <f t="shared" ref="F21" si="8">D21*E21</f>
        <v>0</v>
      </c>
    </row>
    <row r="22" spans="1:6">
      <c r="A22" s="140"/>
      <c r="B22" s="62"/>
      <c r="C22" s="153"/>
      <c r="D22" s="154"/>
    </row>
    <row r="23" spans="1:6" ht="138.65" customHeight="1">
      <c r="A23" s="132" t="s">
        <v>619</v>
      </c>
      <c r="B23" s="329" t="s">
        <v>139</v>
      </c>
      <c r="C23" s="153" t="s">
        <v>19</v>
      </c>
      <c r="D23" s="154">
        <v>8</v>
      </c>
      <c r="E23" s="396">
        <v>0</v>
      </c>
      <c r="F23" s="90">
        <f t="shared" ref="F23" si="9">D23*E23</f>
        <v>0</v>
      </c>
    </row>
    <row r="24" spans="1:6">
      <c r="A24" s="140"/>
      <c r="B24" s="148"/>
      <c r="C24" s="153"/>
      <c r="D24" s="153"/>
    </row>
    <row r="25" spans="1:6" ht="362.4" customHeight="1">
      <c r="A25" s="62" t="s">
        <v>616</v>
      </c>
      <c r="B25" s="329" t="s">
        <v>2839</v>
      </c>
      <c r="C25" s="153"/>
      <c r="D25" s="154"/>
    </row>
    <row r="26" spans="1:6" ht="13.5">
      <c r="A26" s="140" t="s">
        <v>617</v>
      </c>
      <c r="B26" s="148" t="s">
        <v>2942</v>
      </c>
      <c r="C26" s="92" t="s">
        <v>78</v>
      </c>
      <c r="D26" s="154">
        <v>16.2</v>
      </c>
      <c r="E26" s="396">
        <v>0</v>
      </c>
      <c r="F26" s="90">
        <f t="shared" ref="F26:F27" si="10">D26*E26</f>
        <v>0</v>
      </c>
    </row>
    <row r="27" spans="1:6">
      <c r="A27" s="140" t="s">
        <v>618</v>
      </c>
      <c r="B27" s="148" t="s">
        <v>2943</v>
      </c>
      <c r="C27" s="153" t="s">
        <v>5</v>
      </c>
      <c r="D27" s="154">
        <v>9</v>
      </c>
      <c r="E27" s="396">
        <v>0</v>
      </c>
      <c r="F27" s="90">
        <f t="shared" si="10"/>
        <v>0</v>
      </c>
    </row>
    <row r="28" spans="1:6">
      <c r="A28" s="140"/>
      <c r="B28" s="148"/>
      <c r="C28" s="153"/>
      <c r="D28" s="153"/>
    </row>
    <row r="29" spans="1:6" ht="240" customHeight="1">
      <c r="A29" s="62" t="s">
        <v>615</v>
      </c>
      <c r="B29" s="145" t="s">
        <v>2840</v>
      </c>
      <c r="C29" s="153"/>
      <c r="D29" s="154"/>
    </row>
    <row r="30" spans="1:6">
      <c r="A30" s="98" t="s">
        <v>2826</v>
      </c>
      <c r="B30" s="148" t="s">
        <v>2944</v>
      </c>
      <c r="C30" s="153" t="s">
        <v>5</v>
      </c>
      <c r="D30" s="154">
        <v>7</v>
      </c>
      <c r="E30" s="396">
        <v>0</v>
      </c>
      <c r="F30" s="90">
        <f t="shared" ref="F30:F32" si="11">D30*E30</f>
        <v>0</v>
      </c>
    </row>
    <row r="31" spans="1:6">
      <c r="A31" s="98" t="s">
        <v>2827</v>
      </c>
      <c r="B31" s="148" t="s">
        <v>2945</v>
      </c>
      <c r="C31" s="153" t="s">
        <v>5</v>
      </c>
      <c r="D31" s="154">
        <v>2</v>
      </c>
      <c r="E31" s="396">
        <v>0</v>
      </c>
      <c r="F31" s="90">
        <f t="shared" si="11"/>
        <v>0</v>
      </c>
    </row>
    <row r="32" spans="1:6">
      <c r="A32" s="98" t="s">
        <v>2828</v>
      </c>
      <c r="B32" s="148" t="s">
        <v>2946</v>
      </c>
      <c r="C32" s="153" t="s">
        <v>5</v>
      </c>
      <c r="D32" s="154">
        <v>1</v>
      </c>
      <c r="E32" s="396">
        <v>0</v>
      </c>
      <c r="F32" s="90">
        <f t="shared" si="11"/>
        <v>0</v>
      </c>
    </row>
    <row r="33" spans="1:6">
      <c r="B33" s="207"/>
      <c r="C33" s="153"/>
      <c r="D33" s="154"/>
    </row>
    <row r="34" spans="1:6" ht="82.65" customHeight="1">
      <c r="A34" s="62" t="s">
        <v>614</v>
      </c>
      <c r="B34" s="145" t="s">
        <v>2841</v>
      </c>
      <c r="C34" s="153" t="s">
        <v>19</v>
      </c>
      <c r="D34" s="154">
        <v>31</v>
      </c>
      <c r="E34" s="396">
        <v>0</v>
      </c>
      <c r="F34" s="90">
        <f t="shared" ref="F34" si="12">D34*E34</f>
        <v>0</v>
      </c>
    </row>
    <row r="35" spans="1:6">
      <c r="A35" s="62"/>
      <c r="B35" s="63"/>
    </row>
    <row r="36" spans="1:6">
      <c r="A36" s="80" t="s">
        <v>47</v>
      </c>
      <c r="B36" s="81" t="s">
        <v>613</v>
      </c>
      <c r="C36" s="82"/>
      <c r="D36" s="83"/>
      <c r="E36" s="395"/>
      <c r="F36" s="84">
        <f>SUM(F5:F34)</f>
        <v>0</v>
      </c>
    </row>
  </sheetData>
  <sheetProtection algorithmName="SHA-512" hashValue="Ky4cZgpxRGiSxcpTa5rRKa9AK15cSrgeOksmSQ+CsPU/+Ckrc+AXDWCZI2iHlHldmCABnpLNbjgmhdNUnFfe4Q==" saltValue="iiHXLopXG0WJGfwd/xYmMQ=="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1AE3-1ED1-4294-A76B-19E95563D145}">
  <dimension ref="A1:J9"/>
  <sheetViews>
    <sheetView view="pageBreakPreview" zoomScale="70" zoomScaleNormal="100" zoomScaleSheetLayoutView="70" workbookViewId="0">
      <selection activeCell="B5" sqref="B5"/>
    </sheetView>
  </sheetViews>
  <sheetFormatPr defaultColWidth="8.90625" defaultRowHeight="11.5"/>
  <cols>
    <col min="1" max="1" width="5.54296875" style="98" bestFit="1" customWidth="1"/>
    <col min="2" max="2" width="37.54296875" style="99" customWidth="1"/>
    <col min="3" max="3" width="9.08984375" style="76" customWidth="1"/>
    <col min="4" max="4" width="7.54296875" style="100" bestFit="1" customWidth="1"/>
    <col min="5" max="5" width="10.90625" style="392" customWidth="1"/>
    <col min="6" max="6" width="12.90625" style="101" bestFit="1" customWidth="1"/>
    <col min="7" max="7" width="8.90625" style="72"/>
    <col min="8" max="8" width="14.453125" style="72" customWidth="1"/>
    <col min="9" max="9" width="8.90625" style="73"/>
    <col min="10" max="10" width="13" style="74" customWidth="1"/>
    <col min="11" max="16384" width="8.90625" style="73"/>
  </cols>
  <sheetData>
    <row r="1" spans="1:10" ht="47.25" customHeight="1" thickTop="1" thickBot="1">
      <c r="A1" s="67" t="s">
        <v>0</v>
      </c>
      <c r="B1" s="68" t="s">
        <v>1</v>
      </c>
      <c r="C1" s="69" t="s">
        <v>2</v>
      </c>
      <c r="D1" s="70" t="s">
        <v>3</v>
      </c>
      <c r="E1" s="393" t="s">
        <v>74</v>
      </c>
      <c r="F1" s="71" t="s">
        <v>75</v>
      </c>
    </row>
    <row r="2" spans="1:10" ht="12.5" thickTop="1">
      <c r="A2" s="75"/>
      <c r="B2" s="75"/>
      <c r="D2" s="77"/>
      <c r="E2" s="394"/>
      <c r="F2" s="78"/>
      <c r="H2" s="79"/>
    </row>
    <row r="3" spans="1:10" s="86" customFormat="1">
      <c r="A3" s="80" t="s">
        <v>35</v>
      </c>
      <c r="B3" s="81" t="s">
        <v>10</v>
      </c>
      <c r="C3" s="82"/>
      <c r="D3" s="83"/>
      <c r="E3" s="395"/>
      <c r="F3" s="84"/>
      <c r="G3" s="85"/>
      <c r="J3" s="87"/>
    </row>
    <row r="4" spans="1:10" s="86" customFormat="1">
      <c r="A4" s="66"/>
      <c r="B4" s="88"/>
      <c r="C4" s="76"/>
      <c r="D4" s="89"/>
      <c r="E4" s="396"/>
      <c r="F4" s="90"/>
      <c r="G4" s="85"/>
      <c r="J4" s="87"/>
    </row>
    <row r="5" spans="1:10" ht="226.65" customHeight="1">
      <c r="A5" s="132" t="s">
        <v>371</v>
      </c>
      <c r="B5" s="145" t="s">
        <v>2825</v>
      </c>
      <c r="C5" s="92" t="s">
        <v>78</v>
      </c>
      <c r="D5" s="154">
        <v>122</v>
      </c>
      <c r="E5" s="392">
        <v>0</v>
      </c>
      <c r="F5" s="101">
        <f>D5*E5</f>
        <v>0</v>
      </c>
    </row>
    <row r="6" spans="1:10">
      <c r="A6" s="141"/>
      <c r="B6" s="359"/>
      <c r="C6" s="155"/>
      <c r="D6" s="154"/>
    </row>
    <row r="7" spans="1:10" ht="120.65" customHeight="1">
      <c r="A7" s="132" t="s">
        <v>372</v>
      </c>
      <c r="B7" s="329" t="s">
        <v>2829</v>
      </c>
      <c r="C7" s="92" t="s">
        <v>78</v>
      </c>
      <c r="D7" s="154">
        <v>350</v>
      </c>
      <c r="E7" s="392">
        <v>0</v>
      </c>
      <c r="F7" s="101">
        <f t="shared" ref="F7" si="0">D7*E7</f>
        <v>0</v>
      </c>
    </row>
    <row r="8" spans="1:10">
      <c r="A8" s="141"/>
      <c r="B8" s="141"/>
    </row>
    <row r="9" spans="1:10">
      <c r="A9" s="80" t="s">
        <v>35</v>
      </c>
      <c r="B9" s="81" t="s">
        <v>373</v>
      </c>
      <c r="C9" s="82"/>
      <c r="D9" s="83"/>
      <c r="E9" s="395"/>
      <c r="F9" s="84">
        <f>SUM(F5:F7)</f>
        <v>0</v>
      </c>
    </row>
  </sheetData>
  <sheetProtection algorithmName="SHA-512" hashValue="8yAWTBYbUwhr8If9VBDkcxeek3rKi8aaKTvxTyt/Up2GctvTqccwbBPVDJnbXNZHcuxfbkOBLFwATLQbv4If7Q==" saltValue="nhU6ZXD3794sL6EAZ5dOHA=="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D052B-34A2-4715-A031-6EBBE9A79EE8}">
  <dimension ref="A1:J64"/>
  <sheetViews>
    <sheetView view="pageBreakPreview" zoomScale="70" zoomScaleNormal="85" zoomScaleSheetLayoutView="70" workbookViewId="0">
      <selection activeCell="B5" sqref="B5"/>
    </sheetView>
  </sheetViews>
  <sheetFormatPr defaultColWidth="8.90625" defaultRowHeight="11.5"/>
  <cols>
    <col min="1" max="1" width="7" style="98" customWidth="1"/>
    <col min="2" max="2" width="35.54296875" style="99" customWidth="1"/>
    <col min="3" max="3" width="8.453125" style="76" customWidth="1"/>
    <col min="4" max="4" width="10" style="100" customWidth="1"/>
    <col min="5" max="5" width="12.54296875" style="392" customWidth="1"/>
    <col min="6" max="6" width="14" style="101" customWidth="1"/>
    <col min="7" max="7" width="8.90625" style="72"/>
    <col min="8" max="8" width="14.453125" style="72" customWidth="1"/>
    <col min="9" max="9" width="8.90625" style="73"/>
    <col min="10" max="10" width="13" style="74" customWidth="1"/>
    <col min="11" max="16384" width="8.90625" style="73"/>
  </cols>
  <sheetData>
    <row r="1" spans="1:10" ht="35.5" thickTop="1" thickBot="1">
      <c r="A1" s="67" t="s">
        <v>0</v>
      </c>
      <c r="B1" s="68" t="s">
        <v>1</v>
      </c>
      <c r="C1" s="69" t="s">
        <v>2</v>
      </c>
      <c r="D1" s="70" t="s">
        <v>3</v>
      </c>
      <c r="E1" s="393" t="s">
        <v>74</v>
      </c>
      <c r="F1" s="71" t="s">
        <v>75</v>
      </c>
    </row>
    <row r="2" spans="1:10" ht="12.5" thickTop="1">
      <c r="A2" s="75"/>
      <c r="B2" s="75"/>
      <c r="D2" s="77"/>
      <c r="E2" s="394"/>
      <c r="F2" s="78"/>
      <c r="H2" s="79"/>
    </row>
    <row r="3" spans="1:10" s="86" customFormat="1">
      <c r="A3" s="80" t="s">
        <v>36</v>
      </c>
      <c r="B3" s="81" t="s">
        <v>70</v>
      </c>
      <c r="C3" s="82"/>
      <c r="D3" s="83"/>
      <c r="E3" s="395"/>
      <c r="F3" s="84"/>
      <c r="G3" s="85"/>
      <c r="J3" s="87"/>
    </row>
    <row r="4" spans="1:10" s="86" customFormat="1">
      <c r="A4" s="66"/>
      <c r="B4" s="88"/>
      <c r="C4" s="76"/>
      <c r="D4" s="89"/>
      <c r="E4" s="396"/>
      <c r="F4" s="90"/>
      <c r="G4" s="85"/>
      <c r="J4" s="87"/>
    </row>
    <row r="5" spans="1:10" ht="218.5">
      <c r="A5" s="62" t="s">
        <v>3104</v>
      </c>
      <c r="B5" s="145" t="s">
        <v>2947</v>
      </c>
      <c r="C5" s="92" t="s">
        <v>78</v>
      </c>
      <c r="D5" s="154">
        <v>754</v>
      </c>
      <c r="E5" s="396">
        <v>0</v>
      </c>
      <c r="F5" s="90">
        <f t="shared" ref="F5" si="0">D5*E5</f>
        <v>0</v>
      </c>
    </row>
    <row r="6" spans="1:10">
      <c r="A6" s="136"/>
      <c r="B6" s="132"/>
      <c r="C6" s="102"/>
      <c r="D6" s="154"/>
    </row>
    <row r="7" spans="1:10" ht="264.5">
      <c r="A7" s="132" t="s">
        <v>3105</v>
      </c>
      <c r="B7" s="329" t="s">
        <v>2963</v>
      </c>
      <c r="C7" s="92" t="s">
        <v>78</v>
      </c>
      <c r="D7" s="154">
        <v>334</v>
      </c>
      <c r="E7" s="396">
        <v>0</v>
      </c>
      <c r="F7" s="90">
        <f t="shared" ref="F7" si="1">D7*E7</f>
        <v>0</v>
      </c>
    </row>
    <row r="8" spans="1:10">
      <c r="A8" s="136"/>
      <c r="B8" s="136"/>
      <c r="C8" s="102"/>
      <c r="D8" s="154"/>
    </row>
    <row r="9" spans="1:10" ht="34.5">
      <c r="A9" s="132" t="s">
        <v>3106</v>
      </c>
      <c r="B9" s="329" t="s">
        <v>126</v>
      </c>
      <c r="C9" s="102" t="s">
        <v>19</v>
      </c>
      <c r="D9" s="154">
        <v>269</v>
      </c>
      <c r="E9" s="396">
        <v>0</v>
      </c>
      <c r="F9" s="90">
        <f t="shared" ref="F9" si="2">D9*E9</f>
        <v>0</v>
      </c>
    </row>
    <row r="10" spans="1:10">
      <c r="A10" s="136"/>
      <c r="B10" s="136"/>
      <c r="C10" s="102"/>
      <c r="D10" s="154"/>
    </row>
    <row r="11" spans="1:10" ht="57.5">
      <c r="A11" s="132" t="s">
        <v>3107</v>
      </c>
      <c r="B11" s="329" t="s">
        <v>127</v>
      </c>
      <c r="C11" s="102" t="s">
        <v>19</v>
      </c>
      <c r="D11" s="154">
        <v>1677</v>
      </c>
      <c r="E11" s="396">
        <v>0</v>
      </c>
      <c r="F11" s="90">
        <f t="shared" ref="F11" si="3">D11*E11</f>
        <v>0</v>
      </c>
    </row>
    <row r="12" spans="1:10">
      <c r="A12" s="136"/>
      <c r="B12" s="136"/>
      <c r="C12" s="102"/>
      <c r="D12" s="154"/>
    </row>
    <row r="13" spans="1:10" ht="310.5">
      <c r="A13" s="132" t="s">
        <v>3108</v>
      </c>
      <c r="B13" s="329" t="s">
        <v>2948</v>
      </c>
      <c r="C13" s="102" t="s">
        <v>5</v>
      </c>
      <c r="D13" s="154">
        <v>2</v>
      </c>
      <c r="E13" s="396">
        <v>0</v>
      </c>
      <c r="F13" s="90">
        <f t="shared" ref="F13" si="4">D13*E13</f>
        <v>0</v>
      </c>
    </row>
    <row r="14" spans="1:10">
      <c r="A14" s="136"/>
      <c r="B14" s="136"/>
      <c r="C14" s="102"/>
      <c r="D14" s="154"/>
    </row>
    <row r="15" spans="1:10" ht="299">
      <c r="A15" s="132" t="s">
        <v>3109</v>
      </c>
      <c r="B15" s="329" t="s">
        <v>2949</v>
      </c>
      <c r="C15" s="102" t="s">
        <v>5</v>
      </c>
      <c r="D15" s="154">
        <v>8</v>
      </c>
      <c r="E15" s="396">
        <v>0</v>
      </c>
      <c r="F15" s="90">
        <f t="shared" ref="F15" si="5">D15*E15</f>
        <v>0</v>
      </c>
    </row>
    <row r="16" spans="1:10">
      <c r="A16" s="136"/>
      <c r="B16" s="136"/>
      <c r="C16" s="102"/>
      <c r="D16" s="153"/>
    </row>
    <row r="17" spans="1:6" ht="333.5">
      <c r="A17" s="132" t="s">
        <v>3110</v>
      </c>
      <c r="B17" s="329" t="s">
        <v>2950</v>
      </c>
      <c r="C17" s="102" t="s">
        <v>5</v>
      </c>
      <c r="D17" s="154">
        <v>7</v>
      </c>
      <c r="E17" s="396">
        <v>0</v>
      </c>
      <c r="F17" s="90">
        <f t="shared" ref="F17" si="6">D17*E17</f>
        <v>0</v>
      </c>
    </row>
    <row r="18" spans="1:6">
      <c r="A18" s="136"/>
      <c r="B18" s="136"/>
      <c r="C18" s="102"/>
      <c r="D18" s="153"/>
    </row>
    <row r="19" spans="1:6" ht="310.5">
      <c r="A19" s="132" t="s">
        <v>3111</v>
      </c>
      <c r="B19" s="329" t="s">
        <v>2951</v>
      </c>
      <c r="C19" s="102" t="s">
        <v>5</v>
      </c>
      <c r="D19" s="154">
        <v>2</v>
      </c>
      <c r="E19" s="396">
        <v>0</v>
      </c>
      <c r="F19" s="90">
        <f t="shared" ref="F19" si="7">D19*E19</f>
        <v>0</v>
      </c>
    </row>
    <row r="20" spans="1:6">
      <c r="A20" s="136"/>
      <c r="B20" s="136"/>
    </row>
    <row r="21" spans="1:6" ht="333.5">
      <c r="A21" s="132" t="s">
        <v>3112</v>
      </c>
      <c r="B21" s="329" t="s">
        <v>2953</v>
      </c>
      <c r="C21" s="102" t="s">
        <v>5</v>
      </c>
      <c r="D21" s="154">
        <v>3</v>
      </c>
      <c r="E21" s="396">
        <v>0</v>
      </c>
      <c r="F21" s="90">
        <f t="shared" ref="F21" si="8">D21*E21</f>
        <v>0</v>
      </c>
    </row>
    <row r="22" spans="1:6">
      <c r="A22" s="136"/>
      <c r="B22" s="136"/>
      <c r="C22" s="102"/>
      <c r="D22" s="154"/>
    </row>
    <row r="23" spans="1:6" ht="310.5">
      <c r="A23" s="132" t="s">
        <v>3113</v>
      </c>
      <c r="B23" s="329" t="s">
        <v>2952</v>
      </c>
      <c r="C23" s="102" t="s">
        <v>5</v>
      </c>
      <c r="D23" s="154">
        <v>1</v>
      </c>
      <c r="E23" s="396">
        <v>0</v>
      </c>
      <c r="F23" s="90">
        <f t="shared" ref="F23" si="9">D23*E23</f>
        <v>0</v>
      </c>
    </row>
    <row r="24" spans="1:6">
      <c r="A24" s="136"/>
      <c r="B24" s="136"/>
    </row>
    <row r="25" spans="1:6" ht="322">
      <c r="A25" s="132" t="s">
        <v>3114</v>
      </c>
      <c r="B25" s="329" t="s">
        <v>2954</v>
      </c>
      <c r="C25" s="102" t="s">
        <v>5</v>
      </c>
      <c r="D25" s="154">
        <v>3</v>
      </c>
      <c r="E25" s="396">
        <v>0</v>
      </c>
      <c r="F25" s="90">
        <f t="shared" ref="F25" si="10">D25*E25</f>
        <v>0</v>
      </c>
    </row>
    <row r="26" spans="1:6">
      <c r="A26" s="136"/>
      <c r="B26" s="136"/>
      <c r="C26" s="102"/>
      <c r="D26" s="154"/>
    </row>
    <row r="27" spans="1:6" ht="391">
      <c r="A27" s="132" t="s">
        <v>3115</v>
      </c>
      <c r="B27" s="329" t="s">
        <v>2955</v>
      </c>
      <c r="C27" s="102" t="s">
        <v>5</v>
      </c>
      <c r="D27" s="154">
        <v>12</v>
      </c>
      <c r="E27" s="396">
        <v>0</v>
      </c>
      <c r="F27" s="90">
        <f t="shared" ref="F27" si="11">D27*E27</f>
        <v>0</v>
      </c>
    </row>
    <row r="28" spans="1:6">
      <c r="A28" s="136"/>
      <c r="B28" s="136"/>
      <c r="C28" s="102"/>
      <c r="D28" s="154"/>
    </row>
    <row r="29" spans="1:6" ht="322">
      <c r="A29" s="132" t="s">
        <v>3116</v>
      </c>
      <c r="B29" s="329" t="s">
        <v>2956</v>
      </c>
      <c r="C29" s="92" t="s">
        <v>78</v>
      </c>
      <c r="D29" s="154">
        <v>336</v>
      </c>
      <c r="E29" s="396">
        <v>0</v>
      </c>
      <c r="F29" s="90">
        <f t="shared" ref="F29" si="12">D29*E29</f>
        <v>0</v>
      </c>
    </row>
    <row r="30" spans="1:6">
      <c r="A30" s="136"/>
      <c r="B30" s="136"/>
      <c r="C30" s="102"/>
      <c r="D30" s="154"/>
    </row>
    <row r="31" spans="1:6" ht="80.5">
      <c r="A31" s="132" t="s">
        <v>3117</v>
      </c>
      <c r="B31" s="329" t="s">
        <v>128</v>
      </c>
      <c r="C31" s="102"/>
      <c r="D31" s="154"/>
    </row>
    <row r="32" spans="1:6">
      <c r="A32" s="132" t="s">
        <v>3119</v>
      </c>
      <c r="B32" s="329" t="s">
        <v>129</v>
      </c>
      <c r="C32" s="102" t="s">
        <v>5</v>
      </c>
      <c r="D32" s="154">
        <v>16</v>
      </c>
      <c r="E32" s="396">
        <v>0</v>
      </c>
      <c r="F32" s="90">
        <f t="shared" ref="F32:F35" si="13">D32*E32</f>
        <v>0</v>
      </c>
    </row>
    <row r="33" spans="1:6">
      <c r="A33" s="132" t="s">
        <v>3120</v>
      </c>
      <c r="B33" s="329" t="s">
        <v>130</v>
      </c>
      <c r="C33" s="102" t="s">
        <v>5</v>
      </c>
      <c r="D33" s="154">
        <v>8</v>
      </c>
      <c r="E33" s="396">
        <v>0</v>
      </c>
      <c r="F33" s="90">
        <f t="shared" si="13"/>
        <v>0</v>
      </c>
    </row>
    <row r="34" spans="1:6">
      <c r="A34" s="132" t="s">
        <v>3122</v>
      </c>
      <c r="B34" s="329" t="s">
        <v>131</v>
      </c>
      <c r="C34" s="102" t="s">
        <v>5</v>
      </c>
      <c r="D34" s="154">
        <v>6</v>
      </c>
      <c r="E34" s="396">
        <v>0</v>
      </c>
      <c r="F34" s="90">
        <f t="shared" si="13"/>
        <v>0</v>
      </c>
    </row>
    <row r="35" spans="1:6">
      <c r="A35" s="132" t="s">
        <v>3123</v>
      </c>
      <c r="B35" s="329" t="s">
        <v>132</v>
      </c>
      <c r="C35" s="102" t="s">
        <v>5</v>
      </c>
      <c r="D35" s="154">
        <v>2</v>
      </c>
      <c r="E35" s="396">
        <v>0</v>
      </c>
      <c r="F35" s="90">
        <f t="shared" si="13"/>
        <v>0</v>
      </c>
    </row>
    <row r="36" spans="1:6">
      <c r="A36" s="132"/>
      <c r="B36" s="329"/>
      <c r="C36" s="102"/>
      <c r="D36" s="154"/>
    </row>
    <row r="37" spans="1:6" ht="34.5">
      <c r="A37" s="132" t="s">
        <v>3118</v>
      </c>
      <c r="B37" s="329" t="s">
        <v>133</v>
      </c>
      <c r="C37" s="102"/>
      <c r="D37" s="154"/>
    </row>
    <row r="38" spans="1:6">
      <c r="A38" s="132" t="s">
        <v>3124</v>
      </c>
      <c r="B38" s="329" t="s">
        <v>2865</v>
      </c>
      <c r="C38" s="102" t="s">
        <v>5</v>
      </c>
      <c r="D38" s="154">
        <v>35</v>
      </c>
      <c r="E38" s="396">
        <v>0</v>
      </c>
      <c r="F38" s="90">
        <f t="shared" ref="F38:F39" si="14">D38*E38</f>
        <v>0</v>
      </c>
    </row>
    <row r="39" spans="1:6">
      <c r="A39" s="132" t="s">
        <v>3125</v>
      </c>
      <c r="B39" s="329" t="s">
        <v>134</v>
      </c>
      <c r="C39" s="102" t="s">
        <v>5</v>
      </c>
      <c r="D39" s="154">
        <v>9</v>
      </c>
      <c r="E39" s="396">
        <v>0</v>
      </c>
      <c r="F39" s="90">
        <f t="shared" si="14"/>
        <v>0</v>
      </c>
    </row>
    <row r="40" spans="1:6">
      <c r="A40" s="132"/>
      <c r="B40" s="329"/>
      <c r="C40" s="102"/>
      <c r="D40" s="154"/>
    </row>
    <row r="41" spans="1:6" ht="138">
      <c r="A41" s="132" t="s">
        <v>3121</v>
      </c>
      <c r="B41" s="329" t="s">
        <v>135</v>
      </c>
      <c r="C41" s="92" t="s">
        <v>78</v>
      </c>
      <c r="D41" s="154">
        <v>336</v>
      </c>
      <c r="E41" s="396">
        <v>0</v>
      </c>
      <c r="F41" s="90">
        <f t="shared" ref="F41" si="15">D41*E41</f>
        <v>0</v>
      </c>
    </row>
    <row r="42" spans="1:6">
      <c r="A42" s="132"/>
      <c r="B42" s="329"/>
      <c r="C42" s="92"/>
      <c r="D42" s="154"/>
      <c r="E42" s="396"/>
      <c r="F42" s="90"/>
    </row>
    <row r="43" spans="1:6">
      <c r="A43" s="132" t="s">
        <v>3328</v>
      </c>
      <c r="B43" s="329" t="s">
        <v>3329</v>
      </c>
      <c r="C43" s="92"/>
      <c r="D43" s="154"/>
      <c r="E43" s="396"/>
      <c r="F43" s="90"/>
    </row>
    <row r="44" spans="1:6" ht="23">
      <c r="A44" s="132"/>
      <c r="B44" s="329" t="s">
        <v>3330</v>
      </c>
      <c r="C44" s="92"/>
      <c r="D44" s="154"/>
      <c r="E44" s="396"/>
      <c r="F44" s="90"/>
    </row>
    <row r="45" spans="1:6" ht="80.5">
      <c r="A45" s="132"/>
      <c r="B45" s="329" t="s">
        <v>3331</v>
      </c>
      <c r="C45" s="92"/>
      <c r="D45" s="154"/>
      <c r="E45" s="396"/>
      <c r="F45" s="90"/>
    </row>
    <row r="46" spans="1:6">
      <c r="A46" s="132"/>
      <c r="B46" s="329" t="s">
        <v>3332</v>
      </c>
      <c r="C46" s="92"/>
      <c r="D46" s="154"/>
      <c r="E46" s="396"/>
      <c r="F46" s="90"/>
    </row>
    <row r="47" spans="1:6" ht="69">
      <c r="A47" s="132"/>
      <c r="B47" s="329" t="s">
        <v>3333</v>
      </c>
      <c r="C47" s="92"/>
      <c r="D47" s="154"/>
      <c r="E47" s="396"/>
      <c r="F47" s="90"/>
    </row>
    <row r="48" spans="1:6">
      <c r="A48" s="132"/>
      <c r="B48" s="329" t="s">
        <v>3334</v>
      </c>
      <c r="C48" s="92"/>
      <c r="D48" s="154"/>
      <c r="E48" s="396"/>
      <c r="F48" s="90"/>
    </row>
    <row r="49" spans="1:6" ht="92">
      <c r="A49" s="132"/>
      <c r="B49" s="329" t="s">
        <v>3335</v>
      </c>
      <c r="C49" s="92"/>
      <c r="D49" s="154"/>
      <c r="E49" s="396"/>
      <c r="F49" s="90"/>
    </row>
    <row r="50" spans="1:6">
      <c r="A50" s="132"/>
      <c r="B50" s="329" t="s">
        <v>3336</v>
      </c>
      <c r="C50" s="92"/>
      <c r="D50" s="154"/>
      <c r="E50" s="396"/>
      <c r="F50" s="90"/>
    </row>
    <row r="51" spans="1:6" ht="46">
      <c r="A51" s="132"/>
      <c r="B51" s="329" t="s">
        <v>3337</v>
      </c>
      <c r="C51" s="92"/>
      <c r="D51" s="154"/>
      <c r="E51" s="396"/>
      <c r="F51" s="90"/>
    </row>
    <row r="52" spans="1:6">
      <c r="A52" s="132"/>
      <c r="B52" s="329" t="s">
        <v>3338</v>
      </c>
      <c r="C52" s="92"/>
      <c r="D52" s="154"/>
      <c r="E52" s="396"/>
      <c r="F52" s="90"/>
    </row>
    <row r="53" spans="1:6" ht="138">
      <c r="A53" s="132"/>
      <c r="B53" s="329" t="s">
        <v>3339</v>
      </c>
      <c r="C53" s="92"/>
      <c r="D53" s="154"/>
      <c r="E53" s="396"/>
      <c r="F53" s="90"/>
    </row>
    <row r="54" spans="1:6">
      <c r="A54" s="132"/>
      <c r="B54" s="329" t="s">
        <v>3340</v>
      </c>
      <c r="C54" s="92"/>
      <c r="D54" s="154"/>
      <c r="E54" s="396"/>
      <c r="F54" s="90"/>
    </row>
    <row r="55" spans="1:6" ht="23">
      <c r="A55" s="132"/>
      <c r="B55" s="329" t="s">
        <v>3341</v>
      </c>
      <c r="C55" s="92"/>
      <c r="D55" s="154"/>
      <c r="E55" s="396"/>
      <c r="F55" s="90"/>
    </row>
    <row r="56" spans="1:6">
      <c r="A56" s="132"/>
      <c r="B56" s="329" t="s">
        <v>3342</v>
      </c>
      <c r="C56" s="92"/>
      <c r="D56" s="154"/>
      <c r="E56" s="396"/>
      <c r="F56" s="90"/>
    </row>
    <row r="57" spans="1:6">
      <c r="A57" s="132"/>
      <c r="B57" s="329" t="s">
        <v>3343</v>
      </c>
      <c r="C57" s="92"/>
      <c r="D57" s="154"/>
      <c r="E57" s="396"/>
      <c r="F57" s="90"/>
    </row>
    <row r="58" spans="1:6" ht="46">
      <c r="A58" s="132"/>
      <c r="B58" s="329" t="s">
        <v>3344</v>
      </c>
      <c r="C58" s="92"/>
      <c r="D58" s="154"/>
      <c r="E58" s="396"/>
      <c r="F58" s="90"/>
    </row>
    <row r="59" spans="1:6">
      <c r="A59" s="132"/>
      <c r="B59" s="329" t="s">
        <v>3345</v>
      </c>
      <c r="C59" s="92"/>
      <c r="D59" s="154"/>
      <c r="E59" s="396"/>
      <c r="F59" s="90"/>
    </row>
    <row r="60" spans="1:6" ht="284.25" customHeight="1">
      <c r="A60" s="132"/>
      <c r="B60" s="329" t="s">
        <v>3346</v>
      </c>
      <c r="C60" s="92"/>
      <c r="D60" s="154"/>
      <c r="E60" s="396"/>
      <c r="F60" s="90"/>
    </row>
    <row r="61" spans="1:6" ht="115">
      <c r="A61" s="132"/>
      <c r="B61" s="329" t="s">
        <v>3347</v>
      </c>
      <c r="C61" s="92"/>
      <c r="D61" s="154"/>
      <c r="E61" s="396"/>
      <c r="F61" s="90"/>
    </row>
    <row r="62" spans="1:6">
      <c r="A62" s="132"/>
      <c r="B62" s="329" t="s">
        <v>689</v>
      </c>
      <c r="C62" s="92" t="s">
        <v>28</v>
      </c>
      <c r="D62" s="154">
        <v>6</v>
      </c>
      <c r="E62" s="396">
        <v>0</v>
      </c>
      <c r="F62" s="90">
        <f t="shared" ref="F62" si="16">D62*E62</f>
        <v>0</v>
      </c>
    </row>
    <row r="63" spans="1:6">
      <c r="A63" s="132"/>
      <c r="B63" s="329"/>
      <c r="C63" s="92"/>
      <c r="D63" s="154"/>
      <c r="E63" s="396"/>
      <c r="F63" s="90"/>
    </row>
    <row r="64" spans="1:6">
      <c r="A64" s="80" t="s">
        <v>36</v>
      </c>
      <c r="B64" s="81" t="s">
        <v>370</v>
      </c>
      <c r="C64" s="82"/>
      <c r="D64" s="83"/>
      <c r="E64" s="395"/>
      <c r="F64" s="84">
        <f>SUM(F5:F62)</f>
        <v>0</v>
      </c>
    </row>
  </sheetData>
  <sheetProtection algorithmName="SHA-512" hashValue="rmYpPkR9gg5NDzx18nj5+oIX+Ke/wqZ2F36VLWeHnzEdjJfU2ZfsvDrPXXABO449RNtsuH3+RrHZZUHSzxIJjA==" saltValue="tkX5ckd/TIfHcsfNCOaNew=="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1499E-94F2-4352-B4DC-C80B38E4C699}">
  <dimension ref="A1:J659"/>
  <sheetViews>
    <sheetView view="pageBreakPreview" zoomScale="70" zoomScaleNormal="100" zoomScaleSheetLayoutView="70" workbookViewId="0">
      <selection activeCell="B11" sqref="B11"/>
    </sheetView>
  </sheetViews>
  <sheetFormatPr defaultColWidth="8.90625" defaultRowHeight="11.5"/>
  <cols>
    <col min="1" max="1" width="8.54296875" style="99" customWidth="1"/>
    <col min="2" max="2" width="36.08984375" style="99" customWidth="1"/>
    <col min="3" max="3" width="8.08984375" style="76" customWidth="1"/>
    <col min="4" max="4" width="9.08984375" style="100" customWidth="1"/>
    <col min="5" max="5" width="12.90625" style="392" customWidth="1"/>
    <col min="6" max="6" width="13.453125" style="101" customWidth="1"/>
    <col min="7" max="7" width="45.90625" style="216" customWidth="1"/>
    <col min="8" max="8" width="14.453125" style="216" customWidth="1"/>
    <col min="9" max="9" width="8.90625" style="99"/>
    <col min="10" max="10" width="13" style="322" customWidth="1"/>
    <col min="11" max="16384" width="8.90625" style="99"/>
  </cols>
  <sheetData>
    <row r="1" spans="1:10" ht="47.25" customHeight="1" thickTop="1" thickBot="1">
      <c r="A1" s="244" t="s">
        <v>0</v>
      </c>
      <c r="B1" s="68" t="s">
        <v>1</v>
      </c>
      <c r="C1" s="194" t="s">
        <v>2</v>
      </c>
      <c r="D1" s="70" t="s">
        <v>3</v>
      </c>
      <c r="E1" s="393" t="s">
        <v>74</v>
      </c>
      <c r="F1" s="71" t="s">
        <v>75</v>
      </c>
    </row>
    <row r="2" spans="1:10" ht="12" thickTop="1">
      <c r="A2" s="217"/>
      <c r="B2" s="75"/>
      <c r="D2" s="77"/>
      <c r="E2" s="394"/>
      <c r="F2" s="78"/>
      <c r="H2" s="376"/>
    </row>
    <row r="3" spans="1:10" s="218" customFormat="1">
      <c r="A3" s="377" t="s">
        <v>37</v>
      </c>
      <c r="B3" s="81" t="s">
        <v>1826</v>
      </c>
      <c r="C3" s="82"/>
      <c r="D3" s="325"/>
      <c r="E3" s="404"/>
      <c r="F3" s="326"/>
      <c r="G3" s="85"/>
      <c r="J3" s="327"/>
    </row>
    <row r="4" spans="1:10">
      <c r="A4" s="220"/>
      <c r="B4" s="95"/>
      <c r="D4" s="243"/>
      <c r="E4" s="406"/>
    </row>
    <row r="5" spans="1:10" ht="39" customHeight="1">
      <c r="A5" s="220" t="s">
        <v>1829</v>
      </c>
      <c r="B5" s="66" t="s">
        <v>1809</v>
      </c>
      <c r="C5" s="219"/>
      <c r="D5" s="243"/>
      <c r="E5" s="406"/>
    </row>
    <row r="6" spans="1:10" ht="23">
      <c r="A6" s="220"/>
      <c r="B6" s="66" t="s">
        <v>1523</v>
      </c>
      <c r="D6" s="76"/>
      <c r="E6" s="406"/>
    </row>
    <row r="7" spans="1:10">
      <c r="A7" s="220"/>
      <c r="B7" s="66" t="s">
        <v>1524</v>
      </c>
      <c r="D7" s="243"/>
      <c r="E7" s="406"/>
    </row>
    <row r="8" spans="1:10">
      <c r="A8" s="220"/>
      <c r="B8" s="66" t="s">
        <v>3127</v>
      </c>
      <c r="C8" s="76" t="s">
        <v>5</v>
      </c>
      <c r="D8" s="243">
        <v>1</v>
      </c>
      <c r="E8" s="406"/>
    </row>
    <row r="9" spans="1:10">
      <c r="A9" s="220"/>
      <c r="B9" s="66" t="s">
        <v>1525</v>
      </c>
      <c r="C9" s="219"/>
      <c r="D9" s="243"/>
      <c r="E9" s="406"/>
    </row>
    <row r="10" spans="1:10">
      <c r="A10" s="220"/>
      <c r="B10" s="94" t="s">
        <v>1526</v>
      </c>
      <c r="C10" s="76" t="s">
        <v>5</v>
      </c>
      <c r="D10" s="243">
        <v>4</v>
      </c>
      <c r="E10" s="406"/>
    </row>
    <row r="11" spans="1:10">
      <c r="A11" s="220"/>
      <c r="B11" s="94" t="s">
        <v>1527</v>
      </c>
      <c r="C11" s="76" t="s">
        <v>5</v>
      </c>
      <c r="D11" s="243">
        <v>1</v>
      </c>
      <c r="E11" s="406"/>
    </row>
    <row r="12" spans="1:10" ht="23">
      <c r="A12" s="220"/>
      <c r="B12" s="94" t="s">
        <v>1528</v>
      </c>
      <c r="C12" s="76" t="s">
        <v>5</v>
      </c>
      <c r="D12" s="243">
        <v>1</v>
      </c>
      <c r="E12" s="406"/>
    </row>
    <row r="13" spans="1:10">
      <c r="A13" s="220"/>
      <c r="B13" s="94" t="s">
        <v>1529</v>
      </c>
      <c r="C13" s="76" t="s">
        <v>5</v>
      </c>
      <c r="D13" s="243">
        <v>3</v>
      </c>
      <c r="E13" s="406"/>
    </row>
    <row r="14" spans="1:10">
      <c r="A14" s="220"/>
      <c r="B14" s="94" t="s">
        <v>1530</v>
      </c>
      <c r="C14" s="76" t="s">
        <v>5</v>
      </c>
      <c r="D14" s="243">
        <v>1</v>
      </c>
      <c r="E14" s="406"/>
    </row>
    <row r="15" spans="1:10" ht="15" customHeight="1">
      <c r="A15" s="220"/>
      <c r="B15" s="94" t="s">
        <v>1531</v>
      </c>
      <c r="C15" s="76" t="s">
        <v>5</v>
      </c>
      <c r="D15" s="243">
        <v>1</v>
      </c>
      <c r="E15" s="406"/>
    </row>
    <row r="16" spans="1:10" ht="28.4" customHeight="1">
      <c r="A16" s="220"/>
      <c r="B16" s="94" t="s">
        <v>1532</v>
      </c>
      <c r="C16" s="76" t="s">
        <v>5</v>
      </c>
      <c r="D16" s="243">
        <v>1</v>
      </c>
      <c r="E16" s="406"/>
    </row>
    <row r="17" spans="1:6">
      <c r="A17" s="220"/>
      <c r="B17" s="66" t="s">
        <v>1533</v>
      </c>
      <c r="D17" s="76"/>
      <c r="E17" s="406"/>
    </row>
    <row r="18" spans="1:6" ht="23">
      <c r="A18" s="220"/>
      <c r="B18" s="94" t="s">
        <v>1534</v>
      </c>
      <c r="C18" s="76" t="s">
        <v>5</v>
      </c>
      <c r="D18" s="243">
        <v>1</v>
      </c>
      <c r="E18" s="406"/>
    </row>
    <row r="19" spans="1:6">
      <c r="A19" s="220"/>
      <c r="B19" s="94" t="s">
        <v>1529</v>
      </c>
      <c r="C19" s="76" t="s">
        <v>5</v>
      </c>
      <c r="D19" s="243">
        <v>1</v>
      </c>
      <c r="E19" s="406"/>
    </row>
    <row r="20" spans="1:6" ht="23">
      <c r="A20" s="220"/>
      <c r="B20" s="94" t="s">
        <v>1535</v>
      </c>
      <c r="C20" s="76" t="s">
        <v>5</v>
      </c>
      <c r="D20" s="243">
        <v>1</v>
      </c>
      <c r="E20" s="406"/>
    </row>
    <row r="21" spans="1:6">
      <c r="A21" s="220"/>
      <c r="B21" s="94" t="s">
        <v>1536</v>
      </c>
      <c r="C21" s="76" t="s">
        <v>5</v>
      </c>
      <c r="D21" s="243">
        <v>1</v>
      </c>
      <c r="E21" s="406"/>
    </row>
    <row r="22" spans="1:6" ht="23">
      <c r="A22" s="220"/>
      <c r="B22" s="94" t="s">
        <v>1537</v>
      </c>
      <c r="C22" s="76" t="s">
        <v>5</v>
      </c>
      <c r="D22" s="243">
        <v>7</v>
      </c>
      <c r="E22" s="406"/>
    </row>
    <row r="23" spans="1:6" ht="23">
      <c r="A23" s="220"/>
      <c r="B23" s="94" t="s">
        <v>1538</v>
      </c>
      <c r="C23" s="76" t="s">
        <v>5</v>
      </c>
      <c r="D23" s="243">
        <v>2</v>
      </c>
      <c r="E23" s="406"/>
    </row>
    <row r="24" spans="1:6" ht="23">
      <c r="A24" s="220"/>
      <c r="B24" s="94" t="s">
        <v>1539</v>
      </c>
      <c r="C24" s="76" t="s">
        <v>5</v>
      </c>
      <c r="D24" s="243">
        <v>4</v>
      </c>
      <c r="E24" s="406"/>
    </row>
    <row r="25" spans="1:6" ht="23">
      <c r="A25" s="220"/>
      <c r="B25" s="94" t="s">
        <v>1540</v>
      </c>
      <c r="C25" s="76" t="s">
        <v>5</v>
      </c>
      <c r="D25" s="243">
        <v>1</v>
      </c>
      <c r="E25" s="406"/>
    </row>
    <row r="26" spans="1:6">
      <c r="A26" s="220"/>
      <c r="B26" s="66" t="s">
        <v>1541</v>
      </c>
      <c r="D26" s="243"/>
      <c r="E26" s="406"/>
    </row>
    <row r="27" spans="1:6" ht="23">
      <c r="A27" s="220"/>
      <c r="B27" s="94" t="s">
        <v>1537</v>
      </c>
      <c r="C27" s="76" t="s">
        <v>5</v>
      </c>
      <c r="D27" s="243">
        <v>1</v>
      </c>
      <c r="E27" s="406"/>
    </row>
    <row r="28" spans="1:6" ht="23">
      <c r="A28" s="220"/>
      <c r="B28" s="94" t="s">
        <v>1542</v>
      </c>
      <c r="C28" s="76" t="s">
        <v>5</v>
      </c>
      <c r="D28" s="243">
        <v>2</v>
      </c>
      <c r="E28" s="406"/>
    </row>
    <row r="29" spans="1:6" ht="37.4" customHeight="1">
      <c r="A29" s="220"/>
      <c r="B29" s="94" t="s">
        <v>1828</v>
      </c>
      <c r="C29" s="76" t="s">
        <v>28</v>
      </c>
      <c r="D29" s="243">
        <v>1</v>
      </c>
      <c r="E29" s="406"/>
    </row>
    <row r="30" spans="1:6" ht="48.65" customHeight="1">
      <c r="A30" s="220"/>
      <c r="B30" s="94" t="s">
        <v>1830</v>
      </c>
      <c r="C30" s="76" t="s">
        <v>28</v>
      </c>
      <c r="D30" s="243">
        <v>1</v>
      </c>
      <c r="E30" s="405">
        <v>0</v>
      </c>
      <c r="F30" s="328">
        <f t="shared" ref="F30" si="0">D30*E30</f>
        <v>0</v>
      </c>
    </row>
    <row r="31" spans="1:6">
      <c r="A31" s="220"/>
      <c r="B31" s="95"/>
      <c r="D31" s="243"/>
      <c r="E31" s="406"/>
    </row>
    <row r="32" spans="1:6" ht="34.5">
      <c r="A32" s="220" t="s">
        <v>369</v>
      </c>
      <c r="B32" s="66" t="s">
        <v>1810</v>
      </c>
      <c r="D32" s="243"/>
      <c r="E32" s="406"/>
    </row>
    <row r="33" spans="1:5" ht="23">
      <c r="A33" s="220"/>
      <c r="B33" s="66" t="s">
        <v>1543</v>
      </c>
      <c r="D33" s="243"/>
      <c r="E33" s="406"/>
    </row>
    <row r="34" spans="1:5">
      <c r="A34" s="220"/>
      <c r="B34" s="66" t="s">
        <v>1524</v>
      </c>
      <c r="D34" s="243"/>
      <c r="E34" s="406"/>
    </row>
    <row r="35" spans="1:5">
      <c r="A35" s="220"/>
      <c r="B35" s="66" t="s">
        <v>3127</v>
      </c>
      <c r="C35" s="76" t="s">
        <v>5</v>
      </c>
      <c r="D35" s="243">
        <v>1</v>
      </c>
      <c r="E35" s="406"/>
    </row>
    <row r="36" spans="1:5">
      <c r="A36" s="220"/>
      <c r="B36" s="66" t="s">
        <v>1544</v>
      </c>
      <c r="D36" s="243"/>
      <c r="E36" s="406"/>
    </row>
    <row r="37" spans="1:5" ht="27.65" customHeight="1">
      <c r="A37" s="220"/>
      <c r="B37" s="94" t="s">
        <v>1545</v>
      </c>
      <c r="C37" s="76" t="s">
        <v>5</v>
      </c>
      <c r="D37" s="243">
        <v>1</v>
      </c>
      <c r="E37" s="406"/>
    </row>
    <row r="38" spans="1:5" ht="57.5">
      <c r="A38" s="220"/>
      <c r="B38" s="94" t="s">
        <v>1546</v>
      </c>
      <c r="C38" s="76" t="s">
        <v>5</v>
      </c>
      <c r="D38" s="243">
        <v>1</v>
      </c>
      <c r="E38" s="406"/>
    </row>
    <row r="39" spans="1:5" ht="23">
      <c r="A39" s="220"/>
      <c r="B39" s="94" t="s">
        <v>1547</v>
      </c>
      <c r="C39" s="76" t="s">
        <v>5</v>
      </c>
      <c r="D39" s="243">
        <v>1</v>
      </c>
      <c r="E39" s="406"/>
    </row>
    <row r="40" spans="1:5">
      <c r="A40" s="220"/>
      <c r="B40" s="94" t="s">
        <v>1548</v>
      </c>
      <c r="C40" s="76" t="s">
        <v>5</v>
      </c>
      <c r="D40" s="243">
        <v>4</v>
      </c>
      <c r="E40" s="406"/>
    </row>
    <row r="41" spans="1:5">
      <c r="A41" s="220"/>
      <c r="B41" s="94" t="s">
        <v>1536</v>
      </c>
      <c r="C41" s="76" t="s">
        <v>5</v>
      </c>
      <c r="D41" s="243">
        <v>1</v>
      </c>
      <c r="E41" s="406"/>
    </row>
    <row r="42" spans="1:5">
      <c r="A42" s="220"/>
      <c r="B42" s="94" t="s">
        <v>1527</v>
      </c>
      <c r="C42" s="76" t="s">
        <v>5</v>
      </c>
      <c r="D42" s="243">
        <v>1</v>
      </c>
      <c r="E42" s="406"/>
    </row>
    <row r="43" spans="1:5" ht="23">
      <c r="A43" s="220"/>
      <c r="B43" s="94" t="s">
        <v>1540</v>
      </c>
      <c r="C43" s="76" t="s">
        <v>5</v>
      </c>
      <c r="D43" s="243">
        <v>1</v>
      </c>
      <c r="E43" s="406"/>
    </row>
    <row r="44" spans="1:5">
      <c r="A44" s="220"/>
      <c r="B44" s="66" t="s">
        <v>1533</v>
      </c>
      <c r="D44" s="243"/>
      <c r="E44" s="406"/>
    </row>
    <row r="45" spans="1:5" ht="23">
      <c r="A45" s="220"/>
      <c r="B45" s="94" t="s">
        <v>1542</v>
      </c>
      <c r="C45" s="76" t="s">
        <v>5</v>
      </c>
      <c r="D45" s="243">
        <v>1</v>
      </c>
      <c r="E45" s="406"/>
    </row>
    <row r="46" spans="1:5" ht="23">
      <c r="A46" s="220"/>
      <c r="B46" s="94" t="s">
        <v>1539</v>
      </c>
      <c r="C46" s="76" t="s">
        <v>5</v>
      </c>
      <c r="D46" s="243">
        <v>1</v>
      </c>
      <c r="E46" s="406"/>
    </row>
    <row r="47" spans="1:5" ht="23">
      <c r="A47" s="220"/>
      <c r="B47" s="94" t="s">
        <v>1537</v>
      </c>
      <c r="C47" s="76" t="s">
        <v>5</v>
      </c>
      <c r="D47" s="243">
        <v>1</v>
      </c>
      <c r="E47" s="406"/>
    </row>
    <row r="48" spans="1:5" ht="23">
      <c r="A48" s="220"/>
      <c r="B48" s="94" t="s">
        <v>1549</v>
      </c>
      <c r="C48" s="76" t="s">
        <v>5</v>
      </c>
      <c r="D48" s="243">
        <v>1</v>
      </c>
      <c r="E48" s="406"/>
    </row>
    <row r="49" spans="1:6" ht="23">
      <c r="A49" s="220"/>
      <c r="B49" s="94" t="s">
        <v>1550</v>
      </c>
      <c r="C49" s="76" t="s">
        <v>5</v>
      </c>
      <c r="D49" s="243">
        <v>1</v>
      </c>
      <c r="E49" s="406"/>
    </row>
    <row r="50" spans="1:6" ht="37.65" customHeight="1">
      <c r="A50" s="220"/>
      <c r="B50" s="94" t="s">
        <v>1828</v>
      </c>
      <c r="C50" s="76" t="s">
        <v>28</v>
      </c>
      <c r="D50" s="243">
        <v>1</v>
      </c>
      <c r="E50" s="406"/>
    </row>
    <row r="51" spans="1:6" ht="48" customHeight="1">
      <c r="A51" s="220"/>
      <c r="B51" s="94" t="s">
        <v>1830</v>
      </c>
      <c r="C51" s="76" t="s">
        <v>28</v>
      </c>
      <c r="D51" s="243">
        <v>1</v>
      </c>
      <c r="E51" s="405">
        <v>0</v>
      </c>
      <c r="F51" s="328">
        <f t="shared" ref="F51" si="1">D51*E51</f>
        <v>0</v>
      </c>
    </row>
    <row r="52" spans="1:6">
      <c r="A52" s="220"/>
      <c r="B52" s="378"/>
      <c r="D52" s="243"/>
      <c r="E52" s="406"/>
    </row>
    <row r="53" spans="1:6" ht="35.4" customHeight="1">
      <c r="A53" s="220" t="s">
        <v>368</v>
      </c>
      <c r="B53" s="66" t="s">
        <v>1811</v>
      </c>
      <c r="D53" s="243"/>
      <c r="E53" s="406"/>
    </row>
    <row r="54" spans="1:6" ht="23">
      <c r="A54" s="220"/>
      <c r="B54" s="66" t="s">
        <v>1551</v>
      </c>
      <c r="D54" s="243"/>
      <c r="E54" s="406"/>
    </row>
    <row r="55" spans="1:6">
      <c r="A55" s="220"/>
      <c r="B55" s="66" t="s">
        <v>1524</v>
      </c>
      <c r="D55" s="243"/>
      <c r="E55" s="406"/>
    </row>
    <row r="56" spans="1:6">
      <c r="A56" s="220"/>
      <c r="B56" s="66" t="s">
        <v>3127</v>
      </c>
      <c r="C56" s="76" t="s">
        <v>5</v>
      </c>
      <c r="D56" s="243">
        <v>1</v>
      </c>
      <c r="E56" s="406"/>
    </row>
    <row r="57" spans="1:6">
      <c r="A57" s="220"/>
      <c r="B57" s="66" t="s">
        <v>1544</v>
      </c>
      <c r="D57" s="243"/>
      <c r="E57" s="406"/>
    </row>
    <row r="58" spans="1:6" ht="23">
      <c r="A58" s="220"/>
      <c r="B58" s="94" t="s">
        <v>1552</v>
      </c>
      <c r="C58" s="76" t="s">
        <v>5</v>
      </c>
      <c r="D58" s="243">
        <v>1</v>
      </c>
      <c r="E58" s="406"/>
    </row>
    <row r="59" spans="1:6" ht="23">
      <c r="A59" s="220"/>
      <c r="B59" s="94" t="s">
        <v>1553</v>
      </c>
      <c r="C59" s="76" t="s">
        <v>5</v>
      </c>
      <c r="D59" s="243">
        <v>1</v>
      </c>
      <c r="E59" s="406"/>
    </row>
    <row r="60" spans="1:6" ht="23">
      <c r="A60" s="220"/>
      <c r="B60" s="94" t="s">
        <v>1538</v>
      </c>
      <c r="C60" s="76" t="s">
        <v>5</v>
      </c>
      <c r="D60" s="243">
        <v>6</v>
      </c>
      <c r="E60" s="406"/>
    </row>
    <row r="61" spans="1:6" ht="23">
      <c r="A61" s="220"/>
      <c r="B61" s="94" t="s">
        <v>1537</v>
      </c>
      <c r="C61" s="76" t="s">
        <v>5</v>
      </c>
      <c r="D61" s="243">
        <v>7</v>
      </c>
      <c r="E61" s="406"/>
    </row>
    <row r="62" spans="1:6" ht="23">
      <c r="A62" s="220"/>
      <c r="B62" s="94" t="s">
        <v>1534</v>
      </c>
      <c r="C62" s="76" t="s">
        <v>5</v>
      </c>
      <c r="D62" s="243">
        <v>1</v>
      </c>
      <c r="E62" s="406"/>
    </row>
    <row r="63" spans="1:6" ht="23">
      <c r="A63" s="220"/>
      <c r="B63" s="94" t="s">
        <v>1554</v>
      </c>
      <c r="C63" s="76" t="s">
        <v>5</v>
      </c>
      <c r="D63" s="243">
        <v>1</v>
      </c>
      <c r="E63" s="406"/>
    </row>
    <row r="64" spans="1:6">
      <c r="A64" s="220"/>
      <c r="B64" s="94" t="s">
        <v>1555</v>
      </c>
      <c r="C64" s="76" t="s">
        <v>5</v>
      </c>
      <c r="D64" s="243">
        <v>1</v>
      </c>
      <c r="E64" s="406"/>
    </row>
    <row r="65" spans="1:6">
      <c r="A65" s="220"/>
      <c r="B65" s="94" t="s">
        <v>1556</v>
      </c>
      <c r="C65" s="76" t="s">
        <v>5</v>
      </c>
      <c r="D65" s="243">
        <v>1</v>
      </c>
      <c r="E65" s="406"/>
    </row>
    <row r="66" spans="1:6" ht="37.65" customHeight="1">
      <c r="A66" s="220"/>
      <c r="B66" s="94" t="s">
        <v>1828</v>
      </c>
      <c r="C66" s="76" t="s">
        <v>28</v>
      </c>
      <c r="D66" s="243">
        <v>1</v>
      </c>
      <c r="E66" s="406"/>
    </row>
    <row r="67" spans="1:6" ht="48" customHeight="1">
      <c r="A67" s="220"/>
      <c r="B67" s="94" t="s">
        <v>1830</v>
      </c>
      <c r="C67" s="76" t="s">
        <v>28</v>
      </c>
      <c r="D67" s="243">
        <v>1</v>
      </c>
      <c r="E67" s="405">
        <v>0</v>
      </c>
      <c r="F67" s="328">
        <f t="shared" ref="F67" si="2">D67*E67</f>
        <v>0</v>
      </c>
    </row>
    <row r="68" spans="1:6">
      <c r="A68" s="220"/>
      <c r="B68" s="378"/>
      <c r="D68" s="243"/>
      <c r="E68" s="406"/>
    </row>
    <row r="69" spans="1:6" ht="192.65" customHeight="1">
      <c r="A69" s="220" t="s">
        <v>367</v>
      </c>
      <c r="B69" s="66" t="s">
        <v>3128</v>
      </c>
      <c r="C69" s="76" t="s">
        <v>28</v>
      </c>
      <c r="D69" s="243">
        <v>1</v>
      </c>
      <c r="E69" s="405">
        <v>0</v>
      </c>
      <c r="F69" s="328">
        <f t="shared" ref="F69" si="3">D69*E69</f>
        <v>0</v>
      </c>
    </row>
    <row r="70" spans="1:6">
      <c r="A70" s="220"/>
      <c r="B70" s="378"/>
      <c r="D70" s="243"/>
      <c r="E70" s="406"/>
    </row>
    <row r="71" spans="1:6" ht="23">
      <c r="A71" s="220" t="s">
        <v>366</v>
      </c>
      <c r="B71" s="66" t="s">
        <v>1812</v>
      </c>
      <c r="D71" s="243"/>
      <c r="E71" s="406"/>
    </row>
    <row r="72" spans="1:6" ht="23">
      <c r="A72" s="220"/>
      <c r="B72" s="66" t="s">
        <v>1557</v>
      </c>
      <c r="D72" s="243"/>
      <c r="E72" s="406"/>
    </row>
    <row r="73" spans="1:6">
      <c r="A73" s="220"/>
      <c r="B73" s="66" t="s">
        <v>1558</v>
      </c>
      <c r="D73" s="243"/>
      <c r="E73" s="406"/>
    </row>
    <row r="74" spans="1:6">
      <c r="A74" s="220"/>
      <c r="B74" s="66" t="s">
        <v>3129</v>
      </c>
      <c r="C74" s="76" t="s">
        <v>5</v>
      </c>
      <c r="D74" s="243">
        <v>1</v>
      </c>
      <c r="E74" s="406"/>
    </row>
    <row r="75" spans="1:6">
      <c r="A75" s="220"/>
      <c r="B75" s="94" t="s">
        <v>1559</v>
      </c>
      <c r="C75" s="76" t="s">
        <v>5</v>
      </c>
      <c r="D75" s="243">
        <v>1</v>
      </c>
      <c r="E75" s="406"/>
    </row>
    <row r="76" spans="1:6">
      <c r="A76" s="220"/>
      <c r="B76" s="94" t="s">
        <v>1560</v>
      </c>
      <c r="C76" s="76" t="s">
        <v>5</v>
      </c>
      <c r="D76" s="243">
        <v>1</v>
      </c>
      <c r="E76" s="406"/>
    </row>
    <row r="77" spans="1:6">
      <c r="A77" s="220"/>
      <c r="B77" s="94" t="s">
        <v>1561</v>
      </c>
      <c r="C77" s="76" t="s">
        <v>5</v>
      </c>
      <c r="D77" s="243">
        <v>1</v>
      </c>
      <c r="E77" s="406"/>
    </row>
    <row r="78" spans="1:6">
      <c r="A78" s="220"/>
      <c r="B78" s="94" t="s">
        <v>1562</v>
      </c>
      <c r="C78" s="76" t="s">
        <v>5</v>
      </c>
      <c r="D78" s="243">
        <v>1</v>
      </c>
      <c r="E78" s="406"/>
    </row>
    <row r="79" spans="1:6" ht="23">
      <c r="A79" s="220"/>
      <c r="B79" s="94" t="s">
        <v>1563</v>
      </c>
      <c r="C79" s="76" t="s">
        <v>5</v>
      </c>
      <c r="D79" s="243">
        <v>3</v>
      </c>
      <c r="E79" s="406"/>
    </row>
    <row r="80" spans="1:6" ht="23">
      <c r="A80" s="220"/>
      <c r="B80" s="94" t="s">
        <v>1564</v>
      </c>
      <c r="C80" s="76" t="s">
        <v>5</v>
      </c>
      <c r="D80" s="243">
        <v>1</v>
      </c>
      <c r="E80" s="406"/>
    </row>
    <row r="81" spans="1:6" ht="23">
      <c r="A81" s="220"/>
      <c r="B81" s="94" t="s">
        <v>1565</v>
      </c>
      <c r="C81" s="76" t="s">
        <v>5</v>
      </c>
      <c r="D81" s="243">
        <v>1</v>
      </c>
      <c r="E81" s="406"/>
    </row>
    <row r="82" spans="1:6" ht="23">
      <c r="A82" s="220"/>
      <c r="B82" s="94" t="s">
        <v>1566</v>
      </c>
      <c r="C82" s="76" t="s">
        <v>5</v>
      </c>
      <c r="D82" s="243">
        <v>3</v>
      </c>
      <c r="E82" s="406"/>
    </row>
    <row r="83" spans="1:6">
      <c r="A83" s="220"/>
      <c r="B83" s="94" t="s">
        <v>1567</v>
      </c>
      <c r="C83" s="76" t="s">
        <v>5</v>
      </c>
      <c r="D83" s="243">
        <v>2</v>
      </c>
      <c r="E83" s="406"/>
    </row>
    <row r="84" spans="1:6">
      <c r="A84" s="220"/>
      <c r="B84" s="94" t="s">
        <v>1568</v>
      </c>
      <c r="C84" s="76" t="s">
        <v>5</v>
      </c>
      <c r="D84" s="243">
        <v>1</v>
      </c>
      <c r="E84" s="406"/>
    </row>
    <row r="85" spans="1:6" ht="43.4" customHeight="1">
      <c r="A85" s="220"/>
      <c r="B85" s="94" t="s">
        <v>1828</v>
      </c>
      <c r="C85" s="76" t="s">
        <v>28</v>
      </c>
      <c r="D85" s="243">
        <v>1</v>
      </c>
      <c r="E85" s="406"/>
    </row>
    <row r="86" spans="1:6" ht="48.65" customHeight="1">
      <c r="A86" s="220"/>
      <c r="B86" s="94" t="s">
        <v>1830</v>
      </c>
      <c r="C86" s="76" t="s">
        <v>28</v>
      </c>
      <c r="D86" s="243">
        <v>1</v>
      </c>
      <c r="E86" s="405">
        <v>0</v>
      </c>
      <c r="F86" s="328">
        <f t="shared" ref="F86" si="4">D86*E86</f>
        <v>0</v>
      </c>
    </row>
    <row r="87" spans="1:6">
      <c r="A87" s="220"/>
      <c r="B87" s="94"/>
      <c r="D87" s="243"/>
      <c r="E87" s="406"/>
    </row>
    <row r="88" spans="1:6" ht="23">
      <c r="A88" s="220" t="s">
        <v>365</v>
      </c>
      <c r="B88" s="66" t="s">
        <v>1813</v>
      </c>
      <c r="D88" s="243"/>
      <c r="E88" s="406"/>
    </row>
    <row r="89" spans="1:6" ht="34.5">
      <c r="A89" s="220"/>
      <c r="B89" s="66" t="s">
        <v>1569</v>
      </c>
      <c r="D89" s="243"/>
      <c r="E89" s="406"/>
    </row>
    <row r="90" spans="1:6" ht="46">
      <c r="A90" s="220"/>
      <c r="B90" s="66" t="s">
        <v>1570</v>
      </c>
      <c r="D90" s="243"/>
      <c r="E90" s="406"/>
    </row>
    <row r="91" spans="1:6">
      <c r="A91" s="220"/>
      <c r="B91" s="66" t="s">
        <v>1571</v>
      </c>
      <c r="D91" s="243"/>
      <c r="E91" s="406"/>
    </row>
    <row r="92" spans="1:6">
      <c r="A92" s="220"/>
      <c r="B92" s="66" t="s">
        <v>3130</v>
      </c>
      <c r="C92" s="76" t="s">
        <v>5</v>
      </c>
      <c r="D92" s="243">
        <v>2</v>
      </c>
      <c r="E92" s="406"/>
    </row>
    <row r="93" spans="1:6">
      <c r="A93" s="220"/>
      <c r="B93" s="66" t="s">
        <v>1572</v>
      </c>
      <c r="D93" s="243"/>
      <c r="E93" s="406"/>
    </row>
    <row r="94" spans="1:6">
      <c r="A94" s="220"/>
      <c r="B94" s="94" t="s">
        <v>1559</v>
      </c>
      <c r="C94" s="76" t="s">
        <v>5</v>
      </c>
      <c r="D94" s="243">
        <v>1</v>
      </c>
      <c r="E94" s="406"/>
    </row>
    <row r="95" spans="1:6">
      <c r="A95" s="220"/>
      <c r="B95" s="94" t="s">
        <v>1573</v>
      </c>
      <c r="C95" s="76" t="s">
        <v>5</v>
      </c>
      <c r="D95" s="243">
        <v>1</v>
      </c>
      <c r="E95" s="406"/>
    </row>
    <row r="96" spans="1:6" ht="23">
      <c r="A96" s="220"/>
      <c r="B96" s="94" t="s">
        <v>1574</v>
      </c>
      <c r="C96" s="76" t="s">
        <v>5</v>
      </c>
      <c r="D96" s="243">
        <v>1</v>
      </c>
      <c r="E96" s="406"/>
    </row>
    <row r="97" spans="1:6" ht="23">
      <c r="A97" s="220"/>
      <c r="B97" s="94" t="s">
        <v>1565</v>
      </c>
      <c r="C97" s="76" t="s">
        <v>5</v>
      </c>
      <c r="D97" s="243">
        <v>1</v>
      </c>
      <c r="E97" s="406"/>
    </row>
    <row r="98" spans="1:6">
      <c r="A98" s="220"/>
      <c r="B98" s="94" t="s">
        <v>1575</v>
      </c>
      <c r="C98" s="76" t="s">
        <v>5</v>
      </c>
      <c r="D98" s="243">
        <v>8</v>
      </c>
      <c r="E98" s="406"/>
    </row>
    <row r="99" spans="1:6">
      <c r="A99" s="220"/>
      <c r="B99" s="94" t="s">
        <v>1576</v>
      </c>
      <c r="C99" s="76" t="s">
        <v>5</v>
      </c>
      <c r="D99" s="243">
        <v>1</v>
      </c>
      <c r="E99" s="406"/>
    </row>
    <row r="100" spans="1:6">
      <c r="A100" s="220"/>
      <c r="B100" s="94" t="s">
        <v>1577</v>
      </c>
      <c r="C100" s="76" t="s">
        <v>5</v>
      </c>
      <c r="D100" s="243">
        <v>1</v>
      </c>
      <c r="E100" s="406"/>
    </row>
    <row r="101" spans="1:6" ht="23">
      <c r="A101" s="220"/>
      <c r="B101" s="94" t="s">
        <v>1566</v>
      </c>
      <c r="C101" s="76" t="s">
        <v>5</v>
      </c>
      <c r="D101" s="243">
        <v>4</v>
      </c>
      <c r="E101" s="406"/>
    </row>
    <row r="102" spans="1:6">
      <c r="A102" s="220"/>
      <c r="B102" s="66" t="s">
        <v>1578</v>
      </c>
      <c r="C102" s="219"/>
      <c r="D102" s="243"/>
      <c r="E102" s="406"/>
    </row>
    <row r="103" spans="1:6">
      <c r="A103" s="220"/>
      <c r="B103" s="94" t="s">
        <v>1559</v>
      </c>
      <c r="C103" s="76" t="s">
        <v>5</v>
      </c>
      <c r="D103" s="243">
        <v>1</v>
      </c>
      <c r="E103" s="406"/>
    </row>
    <row r="104" spans="1:6">
      <c r="A104" s="220"/>
      <c r="B104" s="94" t="s">
        <v>1573</v>
      </c>
      <c r="C104" s="76" t="s">
        <v>5</v>
      </c>
      <c r="D104" s="243">
        <v>1</v>
      </c>
      <c r="E104" s="406"/>
    </row>
    <row r="105" spans="1:6" ht="23">
      <c r="A105" s="220"/>
      <c r="B105" s="94" t="s">
        <v>1565</v>
      </c>
      <c r="C105" s="76" t="s">
        <v>5</v>
      </c>
      <c r="D105" s="243">
        <v>1</v>
      </c>
      <c r="E105" s="406"/>
    </row>
    <row r="106" spans="1:6" ht="23">
      <c r="A106" s="220"/>
      <c r="B106" s="94" t="s">
        <v>1579</v>
      </c>
      <c r="C106" s="76" t="s">
        <v>5</v>
      </c>
      <c r="D106" s="243">
        <v>6</v>
      </c>
      <c r="E106" s="406"/>
    </row>
    <row r="107" spans="1:6" ht="23">
      <c r="A107" s="220"/>
      <c r="B107" s="94" t="s">
        <v>1580</v>
      </c>
      <c r="C107" s="76" t="s">
        <v>5</v>
      </c>
      <c r="D107" s="243">
        <v>4</v>
      </c>
      <c r="E107" s="406"/>
    </row>
    <row r="108" spans="1:6" ht="34.5">
      <c r="A108" s="220"/>
      <c r="B108" s="94" t="s">
        <v>1828</v>
      </c>
      <c r="C108" s="76" t="s">
        <v>28</v>
      </c>
      <c r="D108" s="243">
        <v>1</v>
      </c>
      <c r="E108" s="406"/>
    </row>
    <row r="109" spans="1:6" ht="48" customHeight="1">
      <c r="A109" s="220"/>
      <c r="B109" s="94" t="s">
        <v>1830</v>
      </c>
      <c r="C109" s="76" t="s">
        <v>28</v>
      </c>
      <c r="D109" s="243">
        <v>1</v>
      </c>
      <c r="E109" s="405">
        <v>0</v>
      </c>
      <c r="F109" s="328">
        <f t="shared" ref="F109" si="5">D109*E109</f>
        <v>0</v>
      </c>
    </row>
    <row r="110" spans="1:6">
      <c r="A110" s="220"/>
      <c r="B110" s="378"/>
      <c r="D110" s="243"/>
      <c r="E110" s="406"/>
    </row>
    <row r="111" spans="1:6" ht="23">
      <c r="A111" s="220" t="s">
        <v>364</v>
      </c>
      <c r="B111" s="66" t="s">
        <v>1814</v>
      </c>
      <c r="D111" s="243"/>
      <c r="E111" s="406"/>
    </row>
    <row r="112" spans="1:6" ht="34.5">
      <c r="A112" s="220"/>
      <c r="B112" s="66" t="s">
        <v>1569</v>
      </c>
      <c r="D112" s="243"/>
      <c r="E112" s="406"/>
    </row>
    <row r="113" spans="1:5" ht="46">
      <c r="A113" s="220"/>
      <c r="B113" s="66" t="s">
        <v>1570</v>
      </c>
      <c r="D113" s="243"/>
      <c r="E113" s="406"/>
    </row>
    <row r="114" spans="1:5">
      <c r="A114" s="220"/>
      <c r="B114" s="66" t="s">
        <v>1571</v>
      </c>
      <c r="D114" s="243"/>
      <c r="E114" s="406"/>
    </row>
    <row r="115" spans="1:5">
      <c r="A115" s="220"/>
      <c r="B115" s="66" t="s">
        <v>3130</v>
      </c>
      <c r="C115" s="76" t="s">
        <v>5</v>
      </c>
      <c r="D115" s="243">
        <v>2</v>
      </c>
      <c r="E115" s="406"/>
    </row>
    <row r="116" spans="1:5">
      <c r="A116" s="220"/>
      <c r="B116" s="66" t="s">
        <v>1572</v>
      </c>
      <c r="D116" s="243"/>
      <c r="E116" s="406"/>
    </row>
    <row r="117" spans="1:5">
      <c r="A117" s="220"/>
      <c r="B117" s="94" t="s">
        <v>1559</v>
      </c>
      <c r="C117" s="76" t="s">
        <v>5</v>
      </c>
      <c r="D117" s="243">
        <v>1</v>
      </c>
      <c r="E117" s="406"/>
    </row>
    <row r="118" spans="1:5">
      <c r="A118" s="220"/>
      <c r="B118" s="94" t="s">
        <v>1573</v>
      </c>
      <c r="C118" s="76" t="s">
        <v>5</v>
      </c>
      <c r="D118" s="243">
        <v>1</v>
      </c>
      <c r="E118" s="406"/>
    </row>
    <row r="119" spans="1:5" ht="23">
      <c r="A119" s="220"/>
      <c r="B119" s="94" t="s">
        <v>1574</v>
      </c>
      <c r="C119" s="76" t="s">
        <v>5</v>
      </c>
      <c r="D119" s="243">
        <v>1</v>
      </c>
      <c r="E119" s="406"/>
    </row>
    <row r="120" spans="1:5" ht="23">
      <c r="A120" s="220"/>
      <c r="B120" s="94" t="s">
        <v>1565</v>
      </c>
      <c r="C120" s="76" t="s">
        <v>5</v>
      </c>
      <c r="D120" s="243">
        <v>1</v>
      </c>
      <c r="E120" s="406"/>
    </row>
    <row r="121" spans="1:5">
      <c r="A121" s="220"/>
      <c r="B121" s="94" t="s">
        <v>1575</v>
      </c>
      <c r="C121" s="76" t="s">
        <v>5</v>
      </c>
      <c r="D121" s="243">
        <v>8</v>
      </c>
      <c r="E121" s="406"/>
    </row>
    <row r="122" spans="1:5">
      <c r="A122" s="220"/>
      <c r="B122" s="94" t="s">
        <v>1577</v>
      </c>
      <c r="C122" s="76" t="s">
        <v>5</v>
      </c>
      <c r="D122" s="243">
        <v>1</v>
      </c>
      <c r="E122" s="406"/>
    </row>
    <row r="123" spans="1:5" ht="23">
      <c r="A123" s="220"/>
      <c r="B123" s="94" t="s">
        <v>1579</v>
      </c>
      <c r="C123" s="76" t="s">
        <v>5</v>
      </c>
      <c r="D123" s="243">
        <v>4</v>
      </c>
      <c r="E123" s="406"/>
    </row>
    <row r="124" spans="1:5">
      <c r="A124" s="220"/>
      <c r="B124" s="66" t="s">
        <v>1578</v>
      </c>
      <c r="C124" s="219"/>
      <c r="D124" s="243"/>
      <c r="E124" s="406"/>
    </row>
    <row r="125" spans="1:5">
      <c r="A125" s="220"/>
      <c r="B125" s="94" t="s">
        <v>1559</v>
      </c>
      <c r="C125" s="76" t="s">
        <v>5</v>
      </c>
      <c r="D125" s="243">
        <v>1</v>
      </c>
      <c r="E125" s="406"/>
    </row>
    <row r="126" spans="1:5">
      <c r="A126" s="220"/>
      <c r="B126" s="94" t="s">
        <v>1573</v>
      </c>
      <c r="C126" s="76" t="s">
        <v>5</v>
      </c>
      <c r="D126" s="243">
        <v>1</v>
      </c>
      <c r="E126" s="406"/>
    </row>
    <row r="127" spans="1:5" ht="23">
      <c r="A127" s="220"/>
      <c r="B127" s="94" t="s">
        <v>1565</v>
      </c>
      <c r="C127" s="76" t="s">
        <v>5</v>
      </c>
      <c r="D127" s="243">
        <v>1</v>
      </c>
      <c r="E127" s="406"/>
    </row>
    <row r="128" spans="1:5" ht="23">
      <c r="A128" s="220"/>
      <c r="B128" s="94" t="s">
        <v>1579</v>
      </c>
      <c r="C128" s="76" t="s">
        <v>5</v>
      </c>
      <c r="D128" s="243">
        <v>6</v>
      </c>
      <c r="E128" s="406"/>
    </row>
    <row r="129" spans="1:6" ht="23">
      <c r="A129" s="220"/>
      <c r="B129" s="94" t="s">
        <v>1580</v>
      </c>
      <c r="C129" s="76" t="s">
        <v>5</v>
      </c>
      <c r="D129" s="243">
        <v>4</v>
      </c>
      <c r="E129" s="406"/>
    </row>
    <row r="130" spans="1:6" ht="34.5">
      <c r="A130" s="220"/>
      <c r="B130" s="94" t="s">
        <v>1828</v>
      </c>
      <c r="C130" s="76" t="s">
        <v>28</v>
      </c>
      <c r="D130" s="243">
        <v>1</v>
      </c>
      <c r="E130" s="406"/>
    </row>
    <row r="131" spans="1:6" ht="46">
      <c r="A131" s="220"/>
      <c r="B131" s="94" t="s">
        <v>1830</v>
      </c>
      <c r="C131" s="76" t="s">
        <v>28</v>
      </c>
      <c r="D131" s="243">
        <v>1</v>
      </c>
      <c r="E131" s="405">
        <v>0</v>
      </c>
      <c r="F131" s="328">
        <f t="shared" ref="F131" si="6">D131*E131</f>
        <v>0</v>
      </c>
    </row>
    <row r="132" spans="1:6">
      <c r="A132" s="220"/>
      <c r="B132" s="66"/>
      <c r="C132" s="219"/>
      <c r="D132" s="243"/>
      <c r="E132" s="406"/>
    </row>
    <row r="133" spans="1:6" ht="23">
      <c r="A133" s="220" t="s">
        <v>363</v>
      </c>
      <c r="B133" s="66" t="s">
        <v>1815</v>
      </c>
      <c r="D133" s="243"/>
      <c r="E133" s="406"/>
    </row>
    <row r="134" spans="1:6" ht="34.5">
      <c r="A134" s="220"/>
      <c r="B134" s="66" t="s">
        <v>1569</v>
      </c>
      <c r="D134" s="243"/>
      <c r="E134" s="406"/>
    </row>
    <row r="135" spans="1:6" ht="46">
      <c r="A135" s="220"/>
      <c r="B135" s="66" t="s">
        <v>1570</v>
      </c>
      <c r="D135" s="243"/>
      <c r="E135" s="406"/>
    </row>
    <row r="136" spans="1:6">
      <c r="A136" s="220"/>
      <c r="B136" s="66" t="s">
        <v>1571</v>
      </c>
      <c r="D136" s="243"/>
      <c r="E136" s="406"/>
    </row>
    <row r="137" spans="1:6">
      <c r="A137" s="220"/>
      <c r="B137" s="66" t="s">
        <v>3130</v>
      </c>
      <c r="C137" s="76" t="s">
        <v>5</v>
      </c>
      <c r="D137" s="243">
        <v>2</v>
      </c>
      <c r="E137" s="406"/>
    </row>
    <row r="138" spans="1:6">
      <c r="A138" s="220"/>
      <c r="B138" s="66" t="s">
        <v>1572</v>
      </c>
      <c r="D138" s="243"/>
      <c r="E138" s="406"/>
    </row>
    <row r="139" spans="1:6">
      <c r="A139" s="220"/>
      <c r="B139" s="94" t="s">
        <v>1559</v>
      </c>
      <c r="C139" s="76" t="s">
        <v>5</v>
      </c>
      <c r="D139" s="243">
        <v>1</v>
      </c>
      <c r="E139" s="406"/>
    </row>
    <row r="140" spans="1:6">
      <c r="A140" s="220"/>
      <c r="B140" s="94" t="s">
        <v>1573</v>
      </c>
      <c r="C140" s="76" t="s">
        <v>5</v>
      </c>
      <c r="D140" s="243">
        <v>1</v>
      </c>
      <c r="E140" s="406"/>
    </row>
    <row r="141" spans="1:6" ht="23">
      <c r="A141" s="220"/>
      <c r="B141" s="94" t="s">
        <v>1574</v>
      </c>
      <c r="C141" s="76" t="s">
        <v>5</v>
      </c>
      <c r="D141" s="243">
        <v>1</v>
      </c>
      <c r="E141" s="406"/>
    </row>
    <row r="142" spans="1:6" ht="23">
      <c r="A142" s="220"/>
      <c r="B142" s="94" t="s">
        <v>1565</v>
      </c>
      <c r="C142" s="76" t="s">
        <v>5</v>
      </c>
      <c r="D142" s="243">
        <v>1</v>
      </c>
      <c r="E142" s="406"/>
    </row>
    <row r="143" spans="1:6">
      <c r="A143" s="220"/>
      <c r="B143" s="94" t="s">
        <v>1575</v>
      </c>
      <c r="C143" s="76" t="s">
        <v>5</v>
      </c>
      <c r="D143" s="243">
        <v>7</v>
      </c>
      <c r="E143" s="406"/>
    </row>
    <row r="144" spans="1:6">
      <c r="A144" s="220"/>
      <c r="B144" s="94" t="s">
        <v>1576</v>
      </c>
      <c r="C144" s="76" t="s">
        <v>5</v>
      </c>
      <c r="D144" s="243">
        <v>2</v>
      </c>
      <c r="E144" s="406"/>
    </row>
    <row r="145" spans="1:6">
      <c r="A145" s="220"/>
      <c r="B145" s="94" t="s">
        <v>1577</v>
      </c>
      <c r="C145" s="76" t="s">
        <v>5</v>
      </c>
      <c r="D145" s="243">
        <v>1</v>
      </c>
      <c r="E145" s="406"/>
    </row>
    <row r="146" spans="1:6" ht="23">
      <c r="A146" s="220"/>
      <c r="B146" s="94" t="s">
        <v>1579</v>
      </c>
      <c r="C146" s="76" t="s">
        <v>5</v>
      </c>
      <c r="D146" s="243">
        <v>4</v>
      </c>
      <c r="E146" s="406"/>
    </row>
    <row r="147" spans="1:6">
      <c r="A147" s="220"/>
      <c r="B147" s="66" t="s">
        <v>1578</v>
      </c>
      <c r="C147" s="219"/>
      <c r="D147" s="243"/>
      <c r="E147" s="406"/>
    </row>
    <row r="148" spans="1:6">
      <c r="A148" s="220"/>
      <c r="B148" s="94" t="s">
        <v>1559</v>
      </c>
      <c r="C148" s="76" t="s">
        <v>5</v>
      </c>
      <c r="D148" s="243">
        <v>1</v>
      </c>
      <c r="E148" s="406"/>
    </row>
    <row r="149" spans="1:6">
      <c r="A149" s="220"/>
      <c r="B149" s="94" t="s">
        <v>1573</v>
      </c>
      <c r="C149" s="76" t="s">
        <v>5</v>
      </c>
      <c r="D149" s="243">
        <v>1</v>
      </c>
      <c r="E149" s="406"/>
    </row>
    <row r="150" spans="1:6" ht="23">
      <c r="A150" s="220"/>
      <c r="B150" s="94" t="s">
        <v>1565</v>
      </c>
      <c r="C150" s="76" t="s">
        <v>5</v>
      </c>
      <c r="D150" s="243">
        <v>1</v>
      </c>
      <c r="E150" s="406"/>
    </row>
    <row r="151" spans="1:6" ht="23">
      <c r="A151" s="220"/>
      <c r="B151" s="94" t="s">
        <v>1579</v>
      </c>
      <c r="C151" s="76" t="s">
        <v>5</v>
      </c>
      <c r="D151" s="243">
        <v>6</v>
      </c>
      <c r="E151" s="406"/>
    </row>
    <row r="152" spans="1:6" ht="23">
      <c r="A152" s="220"/>
      <c r="B152" s="94" t="s">
        <v>1580</v>
      </c>
      <c r="C152" s="76" t="s">
        <v>5</v>
      </c>
      <c r="D152" s="243">
        <v>4</v>
      </c>
      <c r="E152" s="406"/>
    </row>
    <row r="153" spans="1:6" ht="34.5">
      <c r="A153" s="220"/>
      <c r="B153" s="94" t="s">
        <v>1828</v>
      </c>
      <c r="C153" s="76" t="s">
        <v>28</v>
      </c>
      <c r="D153" s="243">
        <v>1</v>
      </c>
      <c r="E153" s="406"/>
    </row>
    <row r="154" spans="1:6" ht="46">
      <c r="A154" s="220"/>
      <c r="B154" s="94" t="s">
        <v>1830</v>
      </c>
      <c r="C154" s="76" t="s">
        <v>28</v>
      </c>
      <c r="D154" s="243">
        <v>1</v>
      </c>
      <c r="E154" s="405">
        <v>0</v>
      </c>
      <c r="F154" s="328">
        <f t="shared" ref="F154" si="7">D154*E154</f>
        <v>0</v>
      </c>
    </row>
    <row r="155" spans="1:6">
      <c r="A155" s="220"/>
      <c r="B155" s="378"/>
      <c r="D155" s="243"/>
      <c r="E155" s="406"/>
    </row>
    <row r="156" spans="1:6" ht="23">
      <c r="A156" s="220" t="s">
        <v>362</v>
      </c>
      <c r="B156" s="66" t="s">
        <v>1816</v>
      </c>
      <c r="D156" s="243"/>
      <c r="E156" s="406"/>
    </row>
    <row r="157" spans="1:6" ht="34.5">
      <c r="A157" s="220"/>
      <c r="B157" s="66" t="s">
        <v>1569</v>
      </c>
      <c r="D157" s="243"/>
      <c r="E157" s="406"/>
    </row>
    <row r="158" spans="1:6" ht="46">
      <c r="A158" s="220"/>
      <c r="B158" s="66" t="s">
        <v>1570</v>
      </c>
      <c r="D158" s="243"/>
      <c r="E158" s="406"/>
    </row>
    <row r="159" spans="1:6">
      <c r="A159" s="220"/>
      <c r="B159" s="66" t="s">
        <v>1571</v>
      </c>
      <c r="D159" s="243"/>
      <c r="E159" s="406"/>
    </row>
    <row r="160" spans="1:6">
      <c r="A160" s="220"/>
      <c r="B160" s="66" t="s">
        <v>3130</v>
      </c>
      <c r="C160" s="76" t="s">
        <v>5</v>
      </c>
      <c r="D160" s="243">
        <v>2</v>
      </c>
      <c r="E160" s="406"/>
    </row>
    <row r="161" spans="1:5">
      <c r="A161" s="220"/>
      <c r="B161" s="66" t="s">
        <v>1572</v>
      </c>
      <c r="D161" s="243"/>
      <c r="E161" s="406"/>
    </row>
    <row r="162" spans="1:5">
      <c r="A162" s="220"/>
      <c r="B162" s="94" t="s">
        <v>1559</v>
      </c>
      <c r="C162" s="76" t="s">
        <v>5</v>
      </c>
      <c r="D162" s="243">
        <v>1</v>
      </c>
      <c r="E162" s="406"/>
    </row>
    <row r="163" spans="1:5">
      <c r="A163" s="220"/>
      <c r="B163" s="94" t="s">
        <v>1573</v>
      </c>
      <c r="C163" s="76" t="s">
        <v>5</v>
      </c>
      <c r="D163" s="243">
        <v>1</v>
      </c>
      <c r="E163" s="406"/>
    </row>
    <row r="164" spans="1:5" ht="23">
      <c r="A164" s="220"/>
      <c r="B164" s="94" t="s">
        <v>1574</v>
      </c>
      <c r="C164" s="76" t="s">
        <v>5</v>
      </c>
      <c r="D164" s="243">
        <v>1</v>
      </c>
      <c r="E164" s="406"/>
    </row>
    <row r="165" spans="1:5" ht="23">
      <c r="A165" s="220"/>
      <c r="B165" s="94" t="s">
        <v>1565</v>
      </c>
      <c r="C165" s="76" t="s">
        <v>5</v>
      </c>
      <c r="D165" s="243">
        <v>1</v>
      </c>
      <c r="E165" s="406"/>
    </row>
    <row r="166" spans="1:5">
      <c r="A166" s="220"/>
      <c r="B166" s="94" t="s">
        <v>1575</v>
      </c>
      <c r="C166" s="76" t="s">
        <v>5</v>
      </c>
      <c r="D166" s="243">
        <v>8</v>
      </c>
      <c r="E166" s="406"/>
    </row>
    <row r="167" spans="1:5">
      <c r="A167" s="220"/>
      <c r="B167" s="94" t="s">
        <v>1576</v>
      </c>
      <c r="C167" s="76" t="s">
        <v>5</v>
      </c>
      <c r="D167" s="243">
        <v>1</v>
      </c>
      <c r="E167" s="406"/>
    </row>
    <row r="168" spans="1:5">
      <c r="A168" s="220"/>
      <c r="B168" s="94" t="s">
        <v>1577</v>
      </c>
      <c r="C168" s="76" t="s">
        <v>5</v>
      </c>
      <c r="D168" s="243">
        <v>1</v>
      </c>
      <c r="E168" s="406"/>
    </row>
    <row r="169" spans="1:5" ht="23">
      <c r="A169" s="220"/>
      <c r="B169" s="94" t="s">
        <v>1579</v>
      </c>
      <c r="C169" s="76" t="s">
        <v>5</v>
      </c>
      <c r="D169" s="243">
        <v>3</v>
      </c>
      <c r="E169" s="406"/>
    </row>
    <row r="170" spans="1:5">
      <c r="A170" s="220"/>
      <c r="B170" s="66" t="s">
        <v>1578</v>
      </c>
      <c r="C170" s="219"/>
      <c r="D170" s="243"/>
      <c r="E170" s="406"/>
    </row>
    <row r="171" spans="1:5">
      <c r="A171" s="220"/>
      <c r="B171" s="94" t="s">
        <v>1559</v>
      </c>
      <c r="C171" s="76" t="s">
        <v>5</v>
      </c>
      <c r="D171" s="243">
        <v>1</v>
      </c>
      <c r="E171" s="406"/>
    </row>
    <row r="172" spans="1:5">
      <c r="A172" s="220"/>
      <c r="B172" s="94" t="s">
        <v>1573</v>
      </c>
      <c r="C172" s="76" t="s">
        <v>5</v>
      </c>
      <c r="D172" s="243">
        <v>1</v>
      </c>
      <c r="E172" s="406"/>
    </row>
    <row r="173" spans="1:5" ht="23">
      <c r="A173" s="220"/>
      <c r="B173" s="94" t="s">
        <v>1565</v>
      </c>
      <c r="C173" s="76" t="s">
        <v>5</v>
      </c>
      <c r="D173" s="243">
        <v>1</v>
      </c>
      <c r="E173" s="406"/>
    </row>
    <row r="174" spans="1:5" ht="23">
      <c r="A174" s="220"/>
      <c r="B174" s="94" t="s">
        <v>1579</v>
      </c>
      <c r="C174" s="76" t="s">
        <v>5</v>
      </c>
      <c r="D174" s="243">
        <v>5</v>
      </c>
      <c r="E174" s="406"/>
    </row>
    <row r="175" spans="1:5" ht="23">
      <c r="A175" s="220"/>
      <c r="B175" s="94" t="s">
        <v>1580</v>
      </c>
      <c r="C175" s="76" t="s">
        <v>5</v>
      </c>
      <c r="D175" s="243">
        <v>4</v>
      </c>
      <c r="E175" s="406"/>
    </row>
    <row r="176" spans="1:5" ht="37.4" customHeight="1">
      <c r="A176" s="220"/>
      <c r="B176" s="94" t="s">
        <v>1828</v>
      </c>
      <c r="C176" s="76" t="s">
        <v>28</v>
      </c>
      <c r="D176" s="243">
        <v>1</v>
      </c>
      <c r="E176" s="406"/>
    </row>
    <row r="177" spans="1:6" ht="46">
      <c r="A177" s="220"/>
      <c r="B177" s="94" t="s">
        <v>1830</v>
      </c>
      <c r="C177" s="76" t="s">
        <v>28</v>
      </c>
      <c r="D177" s="243">
        <v>1</v>
      </c>
      <c r="E177" s="405">
        <v>0</v>
      </c>
      <c r="F177" s="328">
        <f t="shared" ref="F177" si="8">D177*E177</f>
        <v>0</v>
      </c>
    </row>
    <row r="178" spans="1:6">
      <c r="A178" s="220"/>
      <c r="B178" s="378"/>
      <c r="D178" s="243"/>
      <c r="E178" s="406"/>
    </row>
    <row r="179" spans="1:6" ht="23">
      <c r="A179" s="220" t="s">
        <v>361</v>
      </c>
      <c r="B179" s="66" t="s">
        <v>1817</v>
      </c>
      <c r="D179" s="243"/>
      <c r="E179" s="406"/>
    </row>
    <row r="180" spans="1:6" ht="34.5">
      <c r="A180" s="220"/>
      <c r="B180" s="66" t="s">
        <v>1569</v>
      </c>
      <c r="D180" s="243"/>
      <c r="E180" s="406"/>
    </row>
    <row r="181" spans="1:6" ht="46">
      <c r="A181" s="220"/>
      <c r="B181" s="66" t="s">
        <v>1570</v>
      </c>
      <c r="D181" s="243"/>
      <c r="E181" s="406"/>
    </row>
    <row r="182" spans="1:6">
      <c r="A182" s="220"/>
      <c r="B182" s="66" t="s">
        <v>1571</v>
      </c>
      <c r="D182" s="243"/>
      <c r="E182" s="406"/>
    </row>
    <row r="183" spans="1:6">
      <c r="A183" s="220"/>
      <c r="B183" s="66" t="s">
        <v>3130</v>
      </c>
      <c r="C183" s="76" t="s">
        <v>5</v>
      </c>
      <c r="D183" s="243">
        <v>2</v>
      </c>
      <c r="E183" s="406"/>
    </row>
    <row r="184" spans="1:6">
      <c r="A184" s="220"/>
      <c r="B184" s="66" t="s">
        <v>1572</v>
      </c>
      <c r="D184" s="243"/>
      <c r="E184" s="406"/>
    </row>
    <row r="185" spans="1:6">
      <c r="A185" s="220"/>
      <c r="B185" s="94" t="s">
        <v>1559</v>
      </c>
      <c r="C185" s="76" t="s">
        <v>5</v>
      </c>
      <c r="D185" s="243">
        <v>1</v>
      </c>
      <c r="E185" s="406"/>
    </row>
    <row r="186" spans="1:6">
      <c r="A186" s="220"/>
      <c r="B186" s="94" t="s">
        <v>1573</v>
      </c>
      <c r="C186" s="76" t="s">
        <v>5</v>
      </c>
      <c r="D186" s="243">
        <v>1</v>
      </c>
      <c r="E186" s="406"/>
    </row>
    <row r="187" spans="1:6" ht="23">
      <c r="A187" s="220"/>
      <c r="B187" s="94" t="s">
        <v>1574</v>
      </c>
      <c r="C187" s="76" t="s">
        <v>5</v>
      </c>
      <c r="D187" s="243">
        <v>1</v>
      </c>
      <c r="E187" s="406"/>
    </row>
    <row r="188" spans="1:6" ht="23">
      <c r="A188" s="220"/>
      <c r="B188" s="94" t="s">
        <v>1565</v>
      </c>
      <c r="C188" s="76" t="s">
        <v>5</v>
      </c>
      <c r="D188" s="243">
        <v>1</v>
      </c>
      <c r="E188" s="406"/>
    </row>
    <row r="189" spans="1:6">
      <c r="A189" s="220"/>
      <c r="B189" s="94" t="s">
        <v>1575</v>
      </c>
      <c r="C189" s="76" t="s">
        <v>5</v>
      </c>
      <c r="D189" s="243">
        <v>6</v>
      </c>
      <c r="E189" s="406"/>
    </row>
    <row r="190" spans="1:6">
      <c r="A190" s="220"/>
      <c r="B190" s="94" t="s">
        <v>1576</v>
      </c>
      <c r="C190" s="76" t="s">
        <v>5</v>
      </c>
      <c r="D190" s="243">
        <v>1</v>
      </c>
      <c r="E190" s="406"/>
    </row>
    <row r="191" spans="1:6">
      <c r="A191" s="220"/>
      <c r="B191" s="94" t="s">
        <v>1577</v>
      </c>
      <c r="C191" s="76" t="s">
        <v>5</v>
      </c>
      <c r="D191" s="243">
        <v>1</v>
      </c>
      <c r="E191" s="406"/>
    </row>
    <row r="192" spans="1:6" ht="23">
      <c r="A192" s="220"/>
      <c r="B192" s="94" t="s">
        <v>1579</v>
      </c>
      <c r="C192" s="76" t="s">
        <v>5</v>
      </c>
      <c r="D192" s="243">
        <v>2</v>
      </c>
      <c r="E192" s="406"/>
    </row>
    <row r="193" spans="1:6">
      <c r="A193" s="220"/>
      <c r="B193" s="66" t="s">
        <v>1578</v>
      </c>
      <c r="C193" s="219"/>
      <c r="D193" s="243"/>
      <c r="E193" s="406"/>
    </row>
    <row r="194" spans="1:6">
      <c r="A194" s="220"/>
      <c r="B194" s="94" t="s">
        <v>1559</v>
      </c>
      <c r="C194" s="76" t="s">
        <v>5</v>
      </c>
      <c r="D194" s="243">
        <v>1</v>
      </c>
      <c r="E194" s="406"/>
    </row>
    <row r="195" spans="1:6">
      <c r="A195" s="220"/>
      <c r="B195" s="94" t="s">
        <v>1573</v>
      </c>
      <c r="C195" s="76" t="s">
        <v>5</v>
      </c>
      <c r="D195" s="243">
        <v>1</v>
      </c>
      <c r="E195" s="406"/>
    </row>
    <row r="196" spans="1:6" ht="23">
      <c r="A196" s="220"/>
      <c r="B196" s="94" t="s">
        <v>1565</v>
      </c>
      <c r="C196" s="76" t="s">
        <v>5</v>
      </c>
      <c r="D196" s="243">
        <v>1</v>
      </c>
      <c r="E196" s="406"/>
    </row>
    <row r="197" spans="1:6" ht="23">
      <c r="A197" s="220"/>
      <c r="B197" s="94" t="s">
        <v>1579</v>
      </c>
      <c r="C197" s="76" t="s">
        <v>5</v>
      </c>
      <c r="D197" s="243">
        <v>3</v>
      </c>
      <c r="E197" s="406"/>
    </row>
    <row r="198" spans="1:6" ht="23">
      <c r="A198" s="220"/>
      <c r="B198" s="94" t="s">
        <v>1580</v>
      </c>
      <c r="C198" s="76" t="s">
        <v>5</v>
      </c>
      <c r="D198" s="243">
        <v>3</v>
      </c>
      <c r="E198" s="406"/>
    </row>
    <row r="199" spans="1:6" ht="34.5">
      <c r="A199" s="220"/>
      <c r="B199" s="94" t="s">
        <v>1828</v>
      </c>
      <c r="C199" s="76" t="s">
        <v>28</v>
      </c>
      <c r="D199" s="243">
        <v>1</v>
      </c>
      <c r="E199" s="406"/>
    </row>
    <row r="200" spans="1:6" ht="46">
      <c r="A200" s="220"/>
      <c r="B200" s="94" t="s">
        <v>1830</v>
      </c>
      <c r="C200" s="76" t="s">
        <v>28</v>
      </c>
      <c r="D200" s="243">
        <v>1</v>
      </c>
      <c r="E200" s="405">
        <v>0</v>
      </c>
      <c r="F200" s="328">
        <f t="shared" ref="F200" si="9">D200*E200</f>
        <v>0</v>
      </c>
    </row>
    <row r="201" spans="1:6">
      <c r="A201" s="220"/>
      <c r="B201" s="378"/>
      <c r="D201" s="243"/>
      <c r="E201" s="406"/>
    </row>
    <row r="202" spans="1:6" ht="23">
      <c r="A202" s="220" t="s">
        <v>360</v>
      </c>
      <c r="B202" s="66" t="s">
        <v>1818</v>
      </c>
      <c r="D202" s="243"/>
      <c r="E202" s="406"/>
    </row>
    <row r="203" spans="1:6" ht="34.5">
      <c r="A203" s="220"/>
      <c r="B203" s="66" t="s">
        <v>1569</v>
      </c>
      <c r="D203" s="243"/>
      <c r="E203" s="406"/>
    </row>
    <row r="204" spans="1:6" ht="46">
      <c r="A204" s="220"/>
      <c r="B204" s="66" t="s">
        <v>1570</v>
      </c>
      <c r="D204" s="243"/>
      <c r="E204" s="406"/>
    </row>
    <row r="205" spans="1:6">
      <c r="A205" s="220"/>
      <c r="B205" s="66" t="s">
        <v>1571</v>
      </c>
      <c r="D205" s="243"/>
      <c r="E205" s="406"/>
    </row>
    <row r="206" spans="1:6">
      <c r="A206" s="220"/>
      <c r="B206" s="66" t="s">
        <v>3130</v>
      </c>
      <c r="C206" s="76" t="s">
        <v>5</v>
      </c>
      <c r="D206" s="243">
        <v>2</v>
      </c>
      <c r="E206" s="406"/>
    </row>
    <row r="207" spans="1:6">
      <c r="A207" s="220"/>
      <c r="B207" s="66" t="s">
        <v>1572</v>
      </c>
      <c r="D207" s="243"/>
      <c r="E207" s="406"/>
    </row>
    <row r="208" spans="1:6">
      <c r="A208" s="220"/>
      <c r="B208" s="94" t="s">
        <v>1559</v>
      </c>
      <c r="C208" s="76" t="s">
        <v>5</v>
      </c>
      <c r="D208" s="243">
        <v>1</v>
      </c>
      <c r="E208" s="406"/>
    </row>
    <row r="209" spans="1:6">
      <c r="A209" s="220"/>
      <c r="B209" s="94" t="s">
        <v>1573</v>
      </c>
      <c r="C209" s="76" t="s">
        <v>5</v>
      </c>
      <c r="D209" s="243">
        <v>1</v>
      </c>
      <c r="E209" s="406"/>
    </row>
    <row r="210" spans="1:6" ht="23">
      <c r="A210" s="220"/>
      <c r="B210" s="94" t="s">
        <v>1574</v>
      </c>
      <c r="C210" s="76" t="s">
        <v>5</v>
      </c>
      <c r="D210" s="243">
        <v>1</v>
      </c>
      <c r="E210" s="406"/>
    </row>
    <row r="211" spans="1:6" ht="23">
      <c r="A211" s="220"/>
      <c r="B211" s="94" t="s">
        <v>1565</v>
      </c>
      <c r="C211" s="76" t="s">
        <v>5</v>
      </c>
      <c r="D211" s="243">
        <v>1</v>
      </c>
      <c r="E211" s="406"/>
    </row>
    <row r="212" spans="1:6">
      <c r="A212" s="220"/>
      <c r="B212" s="94" t="s">
        <v>1575</v>
      </c>
      <c r="C212" s="76" t="s">
        <v>5</v>
      </c>
      <c r="D212" s="243">
        <v>6</v>
      </c>
      <c r="E212" s="406"/>
    </row>
    <row r="213" spans="1:6">
      <c r="A213" s="220"/>
      <c r="B213" s="94" t="s">
        <v>1576</v>
      </c>
      <c r="C213" s="76" t="s">
        <v>5</v>
      </c>
      <c r="D213" s="243">
        <v>1</v>
      </c>
      <c r="E213" s="406"/>
    </row>
    <row r="214" spans="1:6">
      <c r="A214" s="220"/>
      <c r="B214" s="94" t="s">
        <v>1577</v>
      </c>
      <c r="C214" s="76" t="s">
        <v>5</v>
      </c>
      <c r="D214" s="243">
        <v>1</v>
      </c>
      <c r="E214" s="406"/>
    </row>
    <row r="215" spans="1:6" ht="23">
      <c r="A215" s="220"/>
      <c r="B215" s="94" t="s">
        <v>1579</v>
      </c>
      <c r="C215" s="76" t="s">
        <v>5</v>
      </c>
      <c r="D215" s="243">
        <v>2</v>
      </c>
      <c r="E215" s="406"/>
    </row>
    <row r="216" spans="1:6">
      <c r="A216" s="220"/>
      <c r="B216" s="66" t="s">
        <v>1578</v>
      </c>
      <c r="C216" s="219"/>
      <c r="D216" s="243"/>
      <c r="E216" s="406"/>
    </row>
    <row r="217" spans="1:6">
      <c r="A217" s="220"/>
      <c r="B217" s="94" t="s">
        <v>1559</v>
      </c>
      <c r="C217" s="76" t="s">
        <v>5</v>
      </c>
      <c r="D217" s="243">
        <v>1</v>
      </c>
      <c r="E217" s="406"/>
    </row>
    <row r="218" spans="1:6">
      <c r="A218" s="220"/>
      <c r="B218" s="94" t="s">
        <v>1573</v>
      </c>
      <c r="C218" s="76" t="s">
        <v>5</v>
      </c>
      <c r="D218" s="243">
        <v>1</v>
      </c>
      <c r="E218" s="406"/>
    </row>
    <row r="219" spans="1:6" ht="23">
      <c r="A219" s="220"/>
      <c r="B219" s="94" t="s">
        <v>1565</v>
      </c>
      <c r="C219" s="76" t="s">
        <v>5</v>
      </c>
      <c r="D219" s="243">
        <v>1</v>
      </c>
      <c r="E219" s="406"/>
    </row>
    <row r="220" spans="1:6" ht="23">
      <c r="A220" s="220"/>
      <c r="B220" s="94" t="s">
        <v>1579</v>
      </c>
      <c r="C220" s="76" t="s">
        <v>5</v>
      </c>
      <c r="D220" s="243">
        <v>3</v>
      </c>
      <c r="E220" s="406"/>
    </row>
    <row r="221" spans="1:6" ht="23">
      <c r="A221" s="220"/>
      <c r="B221" s="94" t="s">
        <v>1580</v>
      </c>
      <c r="C221" s="76" t="s">
        <v>5</v>
      </c>
      <c r="D221" s="243">
        <v>3</v>
      </c>
      <c r="E221" s="406"/>
    </row>
    <row r="222" spans="1:6" ht="34.5">
      <c r="A222" s="220"/>
      <c r="B222" s="94" t="s">
        <v>1828</v>
      </c>
      <c r="C222" s="76" t="s">
        <v>28</v>
      </c>
      <c r="D222" s="243">
        <v>1</v>
      </c>
      <c r="E222" s="406"/>
    </row>
    <row r="223" spans="1:6" ht="46">
      <c r="A223" s="220"/>
      <c r="B223" s="94" t="s">
        <v>1830</v>
      </c>
      <c r="C223" s="76" t="s">
        <v>28</v>
      </c>
      <c r="D223" s="243">
        <v>1</v>
      </c>
      <c r="E223" s="405">
        <v>0</v>
      </c>
      <c r="F223" s="328">
        <f t="shared" ref="F223" si="10">D223*E223</f>
        <v>0</v>
      </c>
    </row>
    <row r="224" spans="1:6">
      <c r="A224" s="220"/>
      <c r="B224" s="378"/>
      <c r="D224" s="243"/>
      <c r="E224" s="406"/>
    </row>
    <row r="225" spans="1:5" ht="23">
      <c r="A225" s="220" t="s">
        <v>359</v>
      </c>
      <c r="B225" s="66" t="s">
        <v>1819</v>
      </c>
      <c r="D225" s="243"/>
      <c r="E225" s="406"/>
    </row>
    <row r="226" spans="1:5" ht="34.5">
      <c r="A226" s="220"/>
      <c r="B226" s="66" t="s">
        <v>1569</v>
      </c>
      <c r="D226" s="243"/>
      <c r="E226" s="406"/>
    </row>
    <row r="227" spans="1:5" ht="46">
      <c r="A227" s="220"/>
      <c r="B227" s="66" t="s">
        <v>1570</v>
      </c>
      <c r="D227" s="243"/>
      <c r="E227" s="406"/>
    </row>
    <row r="228" spans="1:5">
      <c r="A228" s="220"/>
      <c r="B228" s="66" t="s">
        <v>1571</v>
      </c>
      <c r="D228" s="243"/>
      <c r="E228" s="406"/>
    </row>
    <row r="229" spans="1:5">
      <c r="A229" s="220"/>
      <c r="B229" s="66" t="s">
        <v>3130</v>
      </c>
      <c r="C229" s="76" t="s">
        <v>5</v>
      </c>
      <c r="D229" s="243">
        <v>2</v>
      </c>
      <c r="E229" s="406"/>
    </row>
    <row r="230" spans="1:5">
      <c r="A230" s="220"/>
      <c r="B230" s="66" t="s">
        <v>1572</v>
      </c>
      <c r="D230" s="243"/>
      <c r="E230" s="406"/>
    </row>
    <row r="231" spans="1:5">
      <c r="A231" s="220"/>
      <c r="B231" s="94" t="s">
        <v>1559</v>
      </c>
      <c r="C231" s="76" t="s">
        <v>5</v>
      </c>
      <c r="D231" s="243">
        <v>1</v>
      </c>
      <c r="E231" s="406"/>
    </row>
    <row r="232" spans="1:5">
      <c r="A232" s="220"/>
      <c r="B232" s="94" t="s">
        <v>1573</v>
      </c>
      <c r="C232" s="76" t="s">
        <v>5</v>
      </c>
      <c r="D232" s="243">
        <v>1</v>
      </c>
      <c r="E232" s="406"/>
    </row>
    <row r="233" spans="1:5" ht="23">
      <c r="A233" s="220"/>
      <c r="B233" s="94" t="s">
        <v>1574</v>
      </c>
      <c r="C233" s="76" t="s">
        <v>5</v>
      </c>
      <c r="D233" s="243">
        <v>1</v>
      </c>
      <c r="E233" s="406"/>
    </row>
    <row r="234" spans="1:5" ht="23">
      <c r="A234" s="220"/>
      <c r="B234" s="94" t="s">
        <v>1565</v>
      </c>
      <c r="C234" s="76" t="s">
        <v>5</v>
      </c>
      <c r="D234" s="243">
        <v>1</v>
      </c>
      <c r="E234" s="406"/>
    </row>
    <row r="235" spans="1:5">
      <c r="A235" s="220"/>
      <c r="B235" s="94" t="s">
        <v>1575</v>
      </c>
      <c r="C235" s="76" t="s">
        <v>5</v>
      </c>
      <c r="D235" s="243">
        <v>8</v>
      </c>
      <c r="E235" s="406"/>
    </row>
    <row r="236" spans="1:5">
      <c r="A236" s="220"/>
      <c r="B236" s="94" t="s">
        <v>1576</v>
      </c>
      <c r="C236" s="76" t="s">
        <v>5</v>
      </c>
      <c r="D236" s="243">
        <v>1</v>
      </c>
      <c r="E236" s="406"/>
    </row>
    <row r="237" spans="1:5">
      <c r="A237" s="220"/>
      <c r="B237" s="94" t="s">
        <v>1577</v>
      </c>
      <c r="C237" s="76" t="s">
        <v>5</v>
      </c>
      <c r="D237" s="243">
        <v>1</v>
      </c>
      <c r="E237" s="406"/>
    </row>
    <row r="238" spans="1:5" ht="23">
      <c r="A238" s="220"/>
      <c r="B238" s="94" t="s">
        <v>1579</v>
      </c>
      <c r="C238" s="76" t="s">
        <v>5</v>
      </c>
      <c r="D238" s="243">
        <v>3</v>
      </c>
      <c r="E238" s="406"/>
    </row>
    <row r="239" spans="1:5">
      <c r="A239" s="220"/>
      <c r="B239" s="66" t="s">
        <v>1578</v>
      </c>
      <c r="C239" s="219"/>
      <c r="D239" s="243"/>
      <c r="E239" s="406"/>
    </row>
    <row r="240" spans="1:5">
      <c r="A240" s="220"/>
      <c r="B240" s="94" t="s">
        <v>1559</v>
      </c>
      <c r="C240" s="76" t="s">
        <v>5</v>
      </c>
      <c r="D240" s="243">
        <v>1</v>
      </c>
      <c r="E240" s="406"/>
    </row>
    <row r="241" spans="1:6">
      <c r="A241" s="220"/>
      <c r="B241" s="94" t="s">
        <v>1573</v>
      </c>
      <c r="C241" s="76" t="s">
        <v>5</v>
      </c>
      <c r="D241" s="243">
        <v>1</v>
      </c>
      <c r="E241" s="406"/>
    </row>
    <row r="242" spans="1:6" ht="23">
      <c r="A242" s="220"/>
      <c r="B242" s="94" t="s">
        <v>1565</v>
      </c>
      <c r="C242" s="76" t="s">
        <v>5</v>
      </c>
      <c r="D242" s="243">
        <v>1</v>
      </c>
      <c r="E242" s="406"/>
    </row>
    <row r="243" spans="1:6" ht="23">
      <c r="A243" s="220"/>
      <c r="B243" s="94" t="s">
        <v>1579</v>
      </c>
      <c r="C243" s="76" t="s">
        <v>5</v>
      </c>
      <c r="D243" s="243">
        <v>5</v>
      </c>
      <c r="E243" s="406"/>
    </row>
    <row r="244" spans="1:6" ht="23">
      <c r="A244" s="220"/>
      <c r="B244" s="94" t="s">
        <v>1580</v>
      </c>
      <c r="C244" s="76" t="s">
        <v>5</v>
      </c>
      <c r="D244" s="243">
        <v>4</v>
      </c>
      <c r="E244" s="406"/>
    </row>
    <row r="245" spans="1:6" ht="34.5">
      <c r="A245" s="220"/>
      <c r="B245" s="94" t="s">
        <v>1828</v>
      </c>
      <c r="C245" s="76" t="s">
        <v>28</v>
      </c>
      <c r="D245" s="243">
        <v>1</v>
      </c>
      <c r="E245" s="406"/>
    </row>
    <row r="246" spans="1:6" ht="46">
      <c r="A246" s="220"/>
      <c r="B246" s="94" t="s">
        <v>1830</v>
      </c>
      <c r="C246" s="76" t="s">
        <v>28</v>
      </c>
      <c r="D246" s="243">
        <v>1</v>
      </c>
      <c r="E246" s="405">
        <v>0</v>
      </c>
      <c r="F246" s="328">
        <f t="shared" ref="F246" si="11">D246*E246</f>
        <v>0</v>
      </c>
    </row>
    <row r="247" spans="1:6">
      <c r="A247" s="220"/>
      <c r="B247" s="378"/>
      <c r="D247" s="243"/>
      <c r="E247" s="406"/>
    </row>
    <row r="248" spans="1:6" ht="23">
      <c r="A248" s="220" t="s">
        <v>358</v>
      </c>
      <c r="B248" s="66" t="s">
        <v>1820</v>
      </c>
      <c r="D248" s="243"/>
      <c r="E248" s="406"/>
    </row>
    <row r="249" spans="1:6" ht="23">
      <c r="A249" s="220"/>
      <c r="B249" s="66" t="s">
        <v>1581</v>
      </c>
      <c r="D249" s="243"/>
      <c r="E249" s="406"/>
    </row>
    <row r="250" spans="1:6">
      <c r="A250" s="220"/>
      <c r="B250" s="66" t="s">
        <v>1558</v>
      </c>
      <c r="D250" s="243"/>
      <c r="E250" s="406"/>
    </row>
    <row r="251" spans="1:6">
      <c r="A251" s="220"/>
      <c r="B251" s="66" t="s">
        <v>3129</v>
      </c>
      <c r="C251" s="76" t="s">
        <v>5</v>
      </c>
      <c r="D251" s="243">
        <v>1</v>
      </c>
      <c r="E251" s="406"/>
    </row>
    <row r="252" spans="1:6">
      <c r="A252" s="220"/>
      <c r="B252" s="66" t="s">
        <v>1572</v>
      </c>
      <c r="D252" s="243"/>
      <c r="E252" s="406"/>
    </row>
    <row r="253" spans="1:6">
      <c r="A253" s="220"/>
      <c r="B253" s="94" t="s">
        <v>1559</v>
      </c>
      <c r="C253" s="76" t="s">
        <v>5</v>
      </c>
      <c r="D253" s="243">
        <v>1</v>
      </c>
      <c r="E253" s="406"/>
    </row>
    <row r="254" spans="1:6">
      <c r="A254" s="220"/>
      <c r="B254" s="94" t="s">
        <v>1582</v>
      </c>
      <c r="C254" s="76" t="s">
        <v>5</v>
      </c>
      <c r="D254" s="243">
        <v>1</v>
      </c>
      <c r="E254" s="406"/>
    </row>
    <row r="255" spans="1:6" ht="23">
      <c r="A255" s="220"/>
      <c r="B255" s="94" t="s">
        <v>1574</v>
      </c>
      <c r="C255" s="76" t="s">
        <v>5</v>
      </c>
      <c r="D255" s="243">
        <v>2</v>
      </c>
      <c r="E255" s="406"/>
    </row>
    <row r="256" spans="1:6" ht="23">
      <c r="A256" s="220"/>
      <c r="B256" s="94" t="s">
        <v>1565</v>
      </c>
      <c r="C256" s="76" t="s">
        <v>5</v>
      </c>
      <c r="D256" s="243">
        <v>1</v>
      </c>
      <c r="E256" s="406"/>
    </row>
    <row r="257" spans="1:6">
      <c r="A257" s="220"/>
      <c r="B257" s="94" t="s">
        <v>1577</v>
      </c>
      <c r="C257" s="76" t="s">
        <v>5</v>
      </c>
      <c r="D257" s="243">
        <v>2</v>
      </c>
      <c r="E257" s="406"/>
    </row>
    <row r="258" spans="1:6">
      <c r="A258" s="220"/>
      <c r="B258" s="94" t="s">
        <v>1575</v>
      </c>
      <c r="C258" s="76" t="s">
        <v>5</v>
      </c>
      <c r="D258" s="243">
        <v>18</v>
      </c>
      <c r="E258" s="406"/>
    </row>
    <row r="259" spans="1:6">
      <c r="A259" s="220"/>
      <c r="B259" s="94" t="s">
        <v>1576</v>
      </c>
      <c r="C259" s="76" t="s">
        <v>5</v>
      </c>
      <c r="D259" s="243">
        <v>2</v>
      </c>
      <c r="E259" s="406"/>
    </row>
    <row r="260" spans="1:6">
      <c r="A260" s="220"/>
      <c r="B260" s="66" t="s">
        <v>1578</v>
      </c>
      <c r="C260" s="219"/>
      <c r="D260" s="243"/>
      <c r="E260" s="406"/>
    </row>
    <row r="261" spans="1:6">
      <c r="A261" s="220"/>
      <c r="B261" s="94" t="s">
        <v>1559</v>
      </c>
      <c r="C261" s="76" t="s">
        <v>5</v>
      </c>
      <c r="D261" s="243">
        <v>1</v>
      </c>
      <c r="E261" s="406"/>
    </row>
    <row r="262" spans="1:6">
      <c r="A262" s="220"/>
      <c r="B262" s="94" t="s">
        <v>1573</v>
      </c>
      <c r="C262" s="76" t="s">
        <v>5</v>
      </c>
      <c r="D262" s="243">
        <v>1</v>
      </c>
      <c r="E262" s="406"/>
    </row>
    <row r="263" spans="1:6" ht="23">
      <c r="A263" s="220"/>
      <c r="B263" s="94" t="s">
        <v>1565</v>
      </c>
      <c r="C263" s="76" t="s">
        <v>5</v>
      </c>
      <c r="D263" s="243">
        <v>1</v>
      </c>
      <c r="E263" s="406"/>
    </row>
    <row r="264" spans="1:6" ht="23">
      <c r="A264" s="220"/>
      <c r="B264" s="94" t="s">
        <v>1580</v>
      </c>
      <c r="C264" s="76" t="s">
        <v>5</v>
      </c>
      <c r="D264" s="243">
        <v>11</v>
      </c>
      <c r="E264" s="406"/>
    </row>
    <row r="265" spans="1:6" ht="23">
      <c r="A265" s="220"/>
      <c r="B265" s="94" t="s">
        <v>1583</v>
      </c>
      <c r="C265" s="76" t="s">
        <v>5</v>
      </c>
      <c r="D265" s="243">
        <v>1</v>
      </c>
      <c r="E265" s="406"/>
    </row>
    <row r="266" spans="1:6" ht="34.5">
      <c r="A266" s="220"/>
      <c r="B266" s="94" t="s">
        <v>1828</v>
      </c>
      <c r="C266" s="76" t="s">
        <v>28</v>
      </c>
      <c r="D266" s="243">
        <v>1</v>
      </c>
      <c r="E266" s="406"/>
    </row>
    <row r="267" spans="1:6" ht="46">
      <c r="A267" s="220"/>
      <c r="B267" s="94" t="s">
        <v>1830</v>
      </c>
      <c r="C267" s="76" t="s">
        <v>28</v>
      </c>
      <c r="D267" s="243">
        <v>1</v>
      </c>
      <c r="E267" s="405">
        <v>0</v>
      </c>
      <c r="F267" s="328">
        <f t="shared" ref="F267" si="12">D267*E267</f>
        <v>0</v>
      </c>
    </row>
    <row r="268" spans="1:6">
      <c r="A268" s="220"/>
      <c r="B268" s="94"/>
      <c r="D268" s="243"/>
      <c r="E268" s="406"/>
    </row>
    <row r="269" spans="1:6" ht="23">
      <c r="A269" s="220" t="s">
        <v>357</v>
      </c>
      <c r="B269" s="66" t="s">
        <v>1821</v>
      </c>
      <c r="D269" s="243"/>
      <c r="E269" s="406"/>
    </row>
    <row r="270" spans="1:6" ht="23">
      <c r="A270" s="220"/>
      <c r="B270" s="66" t="s">
        <v>1584</v>
      </c>
      <c r="D270" s="243"/>
      <c r="E270" s="406"/>
    </row>
    <row r="271" spans="1:6">
      <c r="A271" s="220"/>
      <c r="B271" s="66" t="s">
        <v>1558</v>
      </c>
      <c r="D271" s="243"/>
      <c r="E271" s="406"/>
    </row>
    <row r="272" spans="1:6">
      <c r="A272" s="220"/>
      <c r="B272" s="66" t="s">
        <v>3129</v>
      </c>
      <c r="C272" s="76" t="s">
        <v>5</v>
      </c>
      <c r="D272" s="243">
        <v>1</v>
      </c>
      <c r="E272" s="406"/>
    </row>
    <row r="273" spans="1:5">
      <c r="A273" s="220"/>
      <c r="B273" s="66" t="s">
        <v>1572</v>
      </c>
      <c r="D273" s="243"/>
      <c r="E273" s="406"/>
    </row>
    <row r="274" spans="1:5">
      <c r="A274" s="220"/>
      <c r="B274" s="94" t="s">
        <v>1559</v>
      </c>
      <c r="C274" s="76" t="s">
        <v>5</v>
      </c>
      <c r="D274" s="243">
        <v>1</v>
      </c>
      <c r="E274" s="406"/>
    </row>
    <row r="275" spans="1:5">
      <c r="A275" s="220"/>
      <c r="B275" s="94" t="s">
        <v>1582</v>
      </c>
      <c r="C275" s="76" t="s">
        <v>5</v>
      </c>
      <c r="D275" s="243">
        <v>1</v>
      </c>
      <c r="E275" s="406"/>
    </row>
    <row r="276" spans="1:5" ht="23">
      <c r="A276" s="220"/>
      <c r="B276" s="94" t="s">
        <v>1574</v>
      </c>
      <c r="C276" s="76" t="s">
        <v>5</v>
      </c>
      <c r="D276" s="243">
        <v>4</v>
      </c>
      <c r="E276" s="406"/>
    </row>
    <row r="277" spans="1:5" ht="23">
      <c r="A277" s="220"/>
      <c r="B277" s="94" t="s">
        <v>1565</v>
      </c>
      <c r="C277" s="76" t="s">
        <v>5</v>
      </c>
      <c r="D277" s="243">
        <v>1</v>
      </c>
      <c r="E277" s="406"/>
    </row>
    <row r="278" spans="1:5">
      <c r="A278" s="220"/>
      <c r="B278" s="94" t="s">
        <v>1577</v>
      </c>
      <c r="C278" s="76" t="s">
        <v>5</v>
      </c>
      <c r="D278" s="243">
        <v>4</v>
      </c>
      <c r="E278" s="406"/>
    </row>
    <row r="279" spans="1:5">
      <c r="A279" s="220"/>
      <c r="B279" s="94" t="s">
        <v>1575</v>
      </c>
      <c r="C279" s="76" t="s">
        <v>5</v>
      </c>
      <c r="D279" s="243">
        <v>33</v>
      </c>
      <c r="E279" s="406"/>
    </row>
    <row r="280" spans="1:5">
      <c r="A280" s="220"/>
      <c r="B280" s="94" t="s">
        <v>1576</v>
      </c>
      <c r="C280" s="76" t="s">
        <v>5</v>
      </c>
      <c r="D280" s="243">
        <v>3</v>
      </c>
      <c r="E280" s="406"/>
    </row>
    <row r="281" spans="1:5" ht="23">
      <c r="A281" s="220"/>
      <c r="B281" s="94" t="s">
        <v>1579</v>
      </c>
      <c r="C281" s="76" t="s">
        <v>5</v>
      </c>
      <c r="D281" s="243">
        <v>25</v>
      </c>
      <c r="E281" s="406"/>
    </row>
    <row r="282" spans="1:5" ht="34.5">
      <c r="A282" s="220"/>
      <c r="B282" s="66" t="s">
        <v>1585</v>
      </c>
      <c r="C282" s="219"/>
      <c r="D282" s="243"/>
      <c r="E282" s="406"/>
    </row>
    <row r="283" spans="1:5">
      <c r="A283" s="220"/>
      <c r="B283" s="94" t="s">
        <v>1559</v>
      </c>
      <c r="C283" s="76" t="s">
        <v>5</v>
      </c>
      <c r="D283" s="243">
        <v>2</v>
      </c>
      <c r="E283" s="406"/>
    </row>
    <row r="284" spans="1:5">
      <c r="A284" s="220"/>
      <c r="B284" s="94" t="s">
        <v>1573</v>
      </c>
      <c r="C284" s="76" t="s">
        <v>5</v>
      </c>
      <c r="D284" s="243">
        <v>1</v>
      </c>
      <c r="E284" s="406"/>
    </row>
    <row r="285" spans="1:5">
      <c r="A285" s="220"/>
      <c r="B285" s="94" t="s">
        <v>1586</v>
      </c>
      <c r="C285" s="76" t="s">
        <v>5</v>
      </c>
      <c r="D285" s="243">
        <v>1</v>
      </c>
      <c r="E285" s="406"/>
    </row>
    <row r="286" spans="1:5" ht="23">
      <c r="A286" s="220"/>
      <c r="B286" s="94" t="s">
        <v>1565</v>
      </c>
      <c r="C286" s="76" t="s">
        <v>5</v>
      </c>
      <c r="D286" s="243">
        <v>1</v>
      </c>
      <c r="E286" s="406"/>
    </row>
    <row r="287" spans="1:5" ht="23">
      <c r="A287" s="220"/>
      <c r="B287" s="94" t="s">
        <v>1566</v>
      </c>
      <c r="C287" s="76" t="s">
        <v>5</v>
      </c>
      <c r="D287" s="243">
        <v>4</v>
      </c>
      <c r="E287" s="406"/>
    </row>
    <row r="288" spans="1:5" ht="23">
      <c r="A288" s="220"/>
      <c r="B288" s="94" t="s">
        <v>1587</v>
      </c>
      <c r="C288" s="76" t="s">
        <v>5</v>
      </c>
      <c r="D288" s="243">
        <v>18</v>
      </c>
      <c r="E288" s="406"/>
    </row>
    <row r="289" spans="1:6">
      <c r="A289" s="220"/>
      <c r="B289" s="94" t="s">
        <v>1588</v>
      </c>
      <c r="C289" s="76" t="s">
        <v>5</v>
      </c>
      <c r="D289" s="243">
        <v>1</v>
      </c>
      <c r="E289" s="406"/>
    </row>
    <row r="290" spans="1:6">
      <c r="A290" s="220"/>
      <c r="B290" s="66" t="s">
        <v>1589</v>
      </c>
      <c r="C290" s="76" t="s">
        <v>5</v>
      </c>
      <c r="D290" s="243">
        <v>2</v>
      </c>
      <c r="E290" s="406"/>
    </row>
    <row r="291" spans="1:6" ht="34.5">
      <c r="A291" s="220"/>
      <c r="B291" s="94" t="s">
        <v>1828</v>
      </c>
      <c r="C291" s="76" t="s">
        <v>28</v>
      </c>
      <c r="D291" s="243">
        <v>1</v>
      </c>
      <c r="E291" s="406"/>
    </row>
    <row r="292" spans="1:6" ht="46">
      <c r="A292" s="220"/>
      <c r="B292" s="94" t="s">
        <v>1830</v>
      </c>
      <c r="C292" s="76" t="s">
        <v>28</v>
      </c>
      <c r="D292" s="243">
        <v>1</v>
      </c>
      <c r="E292" s="405">
        <v>0</v>
      </c>
      <c r="F292" s="328">
        <f t="shared" ref="F292" si="13">D292*E292</f>
        <v>0</v>
      </c>
    </row>
    <row r="293" spans="1:6">
      <c r="A293" s="220"/>
      <c r="B293" s="94"/>
      <c r="D293" s="243"/>
      <c r="E293" s="406"/>
    </row>
    <row r="294" spans="1:6" ht="23">
      <c r="A294" s="220" t="s">
        <v>1831</v>
      </c>
      <c r="B294" s="66" t="s">
        <v>1822</v>
      </c>
      <c r="D294" s="243"/>
      <c r="E294" s="406"/>
    </row>
    <row r="295" spans="1:6" ht="23">
      <c r="A295" s="220"/>
      <c r="B295" s="66" t="s">
        <v>1584</v>
      </c>
      <c r="D295" s="243"/>
      <c r="E295" s="406"/>
    </row>
    <row r="296" spans="1:6">
      <c r="A296" s="220"/>
      <c r="B296" s="66" t="s">
        <v>1558</v>
      </c>
      <c r="D296" s="243"/>
      <c r="E296" s="406"/>
    </row>
    <row r="297" spans="1:6">
      <c r="A297" s="220"/>
      <c r="B297" s="66" t="s">
        <v>3129</v>
      </c>
      <c r="C297" s="76" t="s">
        <v>5</v>
      </c>
      <c r="D297" s="243">
        <v>1</v>
      </c>
      <c r="E297" s="406"/>
    </row>
    <row r="298" spans="1:6">
      <c r="A298" s="220"/>
      <c r="B298" s="66" t="s">
        <v>1572</v>
      </c>
      <c r="D298" s="243"/>
      <c r="E298" s="406"/>
    </row>
    <row r="299" spans="1:6">
      <c r="A299" s="220"/>
      <c r="B299" s="94" t="s">
        <v>1559</v>
      </c>
      <c r="C299" s="76" t="s">
        <v>5</v>
      </c>
      <c r="D299" s="243">
        <v>1</v>
      </c>
      <c r="E299" s="406"/>
    </row>
    <row r="300" spans="1:6">
      <c r="A300" s="220"/>
      <c r="B300" s="94" t="s">
        <v>1582</v>
      </c>
      <c r="C300" s="76" t="s">
        <v>5</v>
      </c>
      <c r="D300" s="243">
        <v>1</v>
      </c>
      <c r="E300" s="406"/>
    </row>
    <row r="301" spans="1:6" ht="23">
      <c r="A301" s="220"/>
      <c r="B301" s="94" t="s">
        <v>1574</v>
      </c>
      <c r="C301" s="76" t="s">
        <v>5</v>
      </c>
      <c r="D301" s="243">
        <v>2</v>
      </c>
      <c r="E301" s="406"/>
    </row>
    <row r="302" spans="1:6" ht="23">
      <c r="A302" s="220"/>
      <c r="B302" s="94" t="s">
        <v>1565</v>
      </c>
      <c r="C302" s="76" t="s">
        <v>5</v>
      </c>
      <c r="D302" s="243">
        <v>1</v>
      </c>
      <c r="E302" s="406"/>
    </row>
    <row r="303" spans="1:6">
      <c r="A303" s="220"/>
      <c r="B303" s="94" t="s">
        <v>1577</v>
      </c>
      <c r="C303" s="76" t="s">
        <v>5</v>
      </c>
      <c r="D303" s="243">
        <v>2</v>
      </c>
      <c r="E303" s="406"/>
    </row>
    <row r="304" spans="1:6">
      <c r="A304" s="220"/>
      <c r="B304" s="94" t="s">
        <v>1575</v>
      </c>
      <c r="C304" s="76" t="s">
        <v>5</v>
      </c>
      <c r="D304" s="243">
        <v>17</v>
      </c>
      <c r="E304" s="406"/>
    </row>
    <row r="305" spans="1:6">
      <c r="A305" s="220"/>
      <c r="B305" s="94" t="s">
        <v>1576</v>
      </c>
      <c r="C305" s="76" t="s">
        <v>5</v>
      </c>
      <c r="D305" s="243">
        <v>1</v>
      </c>
      <c r="E305" s="406"/>
    </row>
    <row r="306" spans="1:6" ht="23">
      <c r="A306" s="220"/>
      <c r="B306" s="94" t="s">
        <v>1579</v>
      </c>
      <c r="C306" s="76" t="s">
        <v>5</v>
      </c>
      <c r="D306" s="243">
        <v>15</v>
      </c>
      <c r="E306" s="406"/>
    </row>
    <row r="307" spans="1:6" ht="34.5">
      <c r="A307" s="220"/>
      <c r="B307" s="66" t="s">
        <v>1585</v>
      </c>
      <c r="C307" s="219"/>
      <c r="D307" s="243"/>
      <c r="E307" s="406"/>
    </row>
    <row r="308" spans="1:6">
      <c r="A308" s="220"/>
      <c r="B308" s="94" t="s">
        <v>1559</v>
      </c>
      <c r="C308" s="219" t="s">
        <v>5</v>
      </c>
      <c r="D308" s="243">
        <v>2</v>
      </c>
      <c r="E308" s="406"/>
    </row>
    <row r="309" spans="1:6">
      <c r="A309" s="220"/>
      <c r="B309" s="94" t="s">
        <v>1573</v>
      </c>
      <c r="C309" s="76" t="s">
        <v>5</v>
      </c>
      <c r="D309" s="243">
        <v>1</v>
      </c>
      <c r="E309" s="406"/>
    </row>
    <row r="310" spans="1:6">
      <c r="A310" s="220"/>
      <c r="B310" s="94" t="s">
        <v>1586</v>
      </c>
      <c r="C310" s="76" t="s">
        <v>5</v>
      </c>
      <c r="D310" s="243">
        <v>1</v>
      </c>
      <c r="E310" s="406"/>
    </row>
    <row r="311" spans="1:6" ht="23">
      <c r="A311" s="220"/>
      <c r="B311" s="94" t="s">
        <v>1565</v>
      </c>
      <c r="C311" s="76" t="s">
        <v>5</v>
      </c>
      <c r="D311" s="243">
        <v>1</v>
      </c>
      <c r="E311" s="406"/>
    </row>
    <row r="312" spans="1:6" ht="23">
      <c r="A312" s="220"/>
      <c r="B312" s="94" t="s">
        <v>1590</v>
      </c>
      <c r="C312" s="76" t="s">
        <v>5</v>
      </c>
      <c r="D312" s="243">
        <v>1</v>
      </c>
      <c r="E312" s="406"/>
    </row>
    <row r="313" spans="1:6" ht="23">
      <c r="A313" s="220"/>
      <c r="B313" s="94" t="s">
        <v>1566</v>
      </c>
      <c r="C313" s="76" t="s">
        <v>5</v>
      </c>
      <c r="D313" s="243">
        <v>13</v>
      </c>
      <c r="E313" s="406"/>
    </row>
    <row r="314" spans="1:6" ht="23">
      <c r="A314" s="220"/>
      <c r="B314" s="94" t="s">
        <v>1587</v>
      </c>
      <c r="C314" s="76" t="s">
        <v>5</v>
      </c>
      <c r="D314" s="243">
        <v>15</v>
      </c>
      <c r="E314" s="406"/>
    </row>
    <row r="315" spans="1:6">
      <c r="A315" s="220"/>
      <c r="B315" s="94" t="s">
        <v>1588</v>
      </c>
      <c r="C315" s="76" t="s">
        <v>5</v>
      </c>
      <c r="D315" s="243">
        <v>1</v>
      </c>
      <c r="E315" s="406"/>
    </row>
    <row r="316" spans="1:6">
      <c r="A316" s="220"/>
      <c r="B316" s="66" t="s">
        <v>1589</v>
      </c>
      <c r="C316" s="76" t="s">
        <v>5</v>
      </c>
      <c r="D316" s="243">
        <v>2</v>
      </c>
      <c r="E316" s="406"/>
    </row>
    <row r="317" spans="1:6" ht="34.5">
      <c r="A317" s="220"/>
      <c r="B317" s="94" t="s">
        <v>1828</v>
      </c>
      <c r="C317" s="76" t="s">
        <v>28</v>
      </c>
      <c r="D317" s="243">
        <v>1</v>
      </c>
      <c r="E317" s="406"/>
    </row>
    <row r="318" spans="1:6" ht="46">
      <c r="A318" s="220"/>
      <c r="B318" s="94" t="s">
        <v>1830</v>
      </c>
      <c r="C318" s="76" t="s">
        <v>28</v>
      </c>
      <c r="D318" s="243">
        <v>1</v>
      </c>
      <c r="E318" s="405">
        <v>0</v>
      </c>
      <c r="F318" s="328">
        <f t="shared" ref="F318" si="14">D318*E318</f>
        <v>0</v>
      </c>
    </row>
    <row r="319" spans="1:6">
      <c r="A319" s="220"/>
      <c r="B319" s="94"/>
      <c r="D319" s="243"/>
      <c r="E319" s="406"/>
    </row>
    <row r="320" spans="1:6" ht="23">
      <c r="A320" s="220" t="s">
        <v>356</v>
      </c>
      <c r="B320" s="66" t="s">
        <v>1823</v>
      </c>
      <c r="D320" s="243"/>
      <c r="E320" s="406"/>
    </row>
    <row r="321" spans="1:5" ht="23">
      <c r="A321" s="220"/>
      <c r="B321" s="66" t="s">
        <v>1591</v>
      </c>
      <c r="D321" s="243"/>
      <c r="E321" s="406"/>
    </row>
    <row r="322" spans="1:5">
      <c r="A322" s="220"/>
      <c r="B322" s="66" t="s">
        <v>1558</v>
      </c>
      <c r="D322" s="243"/>
      <c r="E322" s="406"/>
    </row>
    <row r="323" spans="1:5">
      <c r="A323" s="220"/>
      <c r="B323" s="66" t="s">
        <v>3129</v>
      </c>
      <c r="C323" s="76" t="s">
        <v>5</v>
      </c>
      <c r="D323" s="243">
        <v>1</v>
      </c>
      <c r="E323" s="406"/>
    </row>
    <row r="324" spans="1:5">
      <c r="A324" s="220"/>
      <c r="B324" s="66" t="s">
        <v>1572</v>
      </c>
      <c r="D324" s="243"/>
      <c r="E324" s="406"/>
    </row>
    <row r="325" spans="1:5">
      <c r="A325" s="220"/>
      <c r="B325" s="94" t="s">
        <v>1559</v>
      </c>
      <c r="C325" s="219" t="s">
        <v>5</v>
      </c>
      <c r="D325" s="243">
        <v>1</v>
      </c>
      <c r="E325" s="406"/>
    </row>
    <row r="326" spans="1:5">
      <c r="A326" s="220"/>
      <c r="B326" s="94" t="s">
        <v>1582</v>
      </c>
      <c r="C326" s="76" t="s">
        <v>5</v>
      </c>
      <c r="D326" s="243">
        <v>1</v>
      </c>
      <c r="E326" s="406"/>
    </row>
    <row r="327" spans="1:5" ht="23">
      <c r="A327" s="220"/>
      <c r="B327" s="94" t="s">
        <v>1574</v>
      </c>
      <c r="C327" s="76" t="s">
        <v>5</v>
      </c>
      <c r="D327" s="243">
        <v>8</v>
      </c>
      <c r="E327" s="406"/>
    </row>
    <row r="328" spans="1:5" ht="23">
      <c r="A328" s="220"/>
      <c r="B328" s="94" t="s">
        <v>1565</v>
      </c>
      <c r="C328" s="76" t="s">
        <v>5</v>
      </c>
      <c r="D328" s="243">
        <v>1</v>
      </c>
      <c r="E328" s="406"/>
    </row>
    <row r="329" spans="1:5">
      <c r="A329" s="220"/>
      <c r="B329" s="94" t="s">
        <v>1577</v>
      </c>
      <c r="C329" s="76" t="s">
        <v>5</v>
      </c>
      <c r="D329" s="243">
        <v>8</v>
      </c>
      <c r="E329" s="406"/>
    </row>
    <row r="330" spans="1:5">
      <c r="A330" s="220"/>
      <c r="B330" s="94" t="s">
        <v>1575</v>
      </c>
      <c r="C330" s="76" t="s">
        <v>5</v>
      </c>
      <c r="D330" s="243">
        <v>67</v>
      </c>
      <c r="E330" s="406"/>
    </row>
    <row r="331" spans="1:5">
      <c r="A331" s="220"/>
      <c r="B331" s="94" t="s">
        <v>1576</v>
      </c>
      <c r="C331" s="76" t="s">
        <v>5</v>
      </c>
      <c r="D331" s="243">
        <v>1</v>
      </c>
      <c r="E331" s="406"/>
    </row>
    <row r="332" spans="1:5" ht="23">
      <c r="A332" s="220"/>
      <c r="B332" s="94" t="s">
        <v>1579</v>
      </c>
      <c r="C332" s="76" t="s">
        <v>5</v>
      </c>
      <c r="D332" s="243">
        <v>3</v>
      </c>
      <c r="E332" s="406"/>
    </row>
    <row r="333" spans="1:5">
      <c r="A333" s="220"/>
      <c r="B333" s="66" t="s">
        <v>1578</v>
      </c>
      <c r="C333" s="219"/>
      <c r="D333" s="243"/>
      <c r="E333" s="406"/>
    </row>
    <row r="334" spans="1:5">
      <c r="A334" s="220"/>
      <c r="B334" s="94" t="s">
        <v>1559</v>
      </c>
      <c r="C334" s="219" t="s">
        <v>5</v>
      </c>
      <c r="D334" s="243">
        <v>1</v>
      </c>
      <c r="E334" s="406"/>
    </row>
    <row r="335" spans="1:5">
      <c r="A335" s="220"/>
      <c r="B335" s="94" t="s">
        <v>1573</v>
      </c>
      <c r="C335" s="76" t="s">
        <v>5</v>
      </c>
      <c r="D335" s="243">
        <v>1</v>
      </c>
      <c r="E335" s="406"/>
    </row>
    <row r="336" spans="1:5" ht="23">
      <c r="A336" s="220"/>
      <c r="B336" s="94" t="s">
        <v>1579</v>
      </c>
      <c r="C336" s="76" t="s">
        <v>5</v>
      </c>
      <c r="D336" s="243">
        <v>6</v>
      </c>
      <c r="E336" s="406"/>
    </row>
    <row r="337" spans="1:6" ht="23">
      <c r="A337" s="220"/>
      <c r="B337" s="94" t="s">
        <v>1574</v>
      </c>
      <c r="C337" s="76" t="s">
        <v>5</v>
      </c>
      <c r="D337" s="243">
        <v>6</v>
      </c>
      <c r="E337" s="406"/>
    </row>
    <row r="338" spans="1:6" ht="23">
      <c r="A338" s="220"/>
      <c r="B338" s="94" t="s">
        <v>1565</v>
      </c>
      <c r="C338" s="76" t="s">
        <v>5</v>
      </c>
      <c r="D338" s="243">
        <v>1</v>
      </c>
      <c r="E338" s="406"/>
    </row>
    <row r="339" spans="1:6">
      <c r="A339" s="220"/>
      <c r="B339" s="94" t="s">
        <v>1577</v>
      </c>
      <c r="C339" s="76" t="s">
        <v>5</v>
      </c>
      <c r="D339" s="243">
        <v>5</v>
      </c>
      <c r="E339" s="406"/>
    </row>
    <row r="340" spans="1:6">
      <c r="A340" s="220"/>
      <c r="B340" s="94" t="s">
        <v>1575</v>
      </c>
      <c r="C340" s="76" t="s">
        <v>5</v>
      </c>
      <c r="D340" s="243">
        <v>3</v>
      </c>
      <c r="E340" s="406"/>
    </row>
    <row r="341" spans="1:6">
      <c r="A341" s="220"/>
      <c r="B341" s="94" t="s">
        <v>1576</v>
      </c>
      <c r="C341" s="76" t="s">
        <v>5</v>
      </c>
      <c r="D341" s="243">
        <v>40</v>
      </c>
      <c r="E341" s="406"/>
    </row>
    <row r="342" spans="1:6">
      <c r="A342" s="220"/>
      <c r="B342" s="94" t="s">
        <v>1588</v>
      </c>
      <c r="C342" s="76" t="s">
        <v>5</v>
      </c>
      <c r="D342" s="243">
        <v>1</v>
      </c>
      <c r="E342" s="406"/>
    </row>
    <row r="343" spans="1:6">
      <c r="A343" s="220"/>
      <c r="B343" s="66" t="s">
        <v>1589</v>
      </c>
      <c r="C343" s="76" t="s">
        <v>5</v>
      </c>
      <c r="D343" s="243">
        <v>9</v>
      </c>
      <c r="E343" s="406"/>
    </row>
    <row r="344" spans="1:6" ht="41.4" customHeight="1">
      <c r="A344" s="220"/>
      <c r="B344" s="94" t="s">
        <v>1828</v>
      </c>
      <c r="C344" s="76" t="s">
        <v>28</v>
      </c>
      <c r="D344" s="243">
        <v>1</v>
      </c>
      <c r="E344" s="406"/>
    </row>
    <row r="345" spans="1:6" ht="46">
      <c r="A345" s="220"/>
      <c r="B345" s="94" t="s">
        <v>1830</v>
      </c>
      <c r="C345" s="76" t="s">
        <v>28</v>
      </c>
      <c r="D345" s="243">
        <v>1</v>
      </c>
      <c r="E345" s="405">
        <v>0</v>
      </c>
      <c r="F345" s="328">
        <f t="shared" ref="F345" si="15">D345*E345</f>
        <v>0</v>
      </c>
    </row>
    <row r="346" spans="1:6">
      <c r="A346" s="220"/>
      <c r="B346" s="94"/>
      <c r="D346" s="243"/>
      <c r="E346" s="406"/>
    </row>
    <row r="347" spans="1:6" ht="23">
      <c r="A347" s="220" t="s">
        <v>1832</v>
      </c>
      <c r="B347" s="66" t="s">
        <v>1824</v>
      </c>
      <c r="D347" s="243"/>
      <c r="E347" s="406"/>
    </row>
    <row r="348" spans="1:6" ht="23">
      <c r="A348" s="220"/>
      <c r="B348" s="66" t="s">
        <v>1592</v>
      </c>
      <c r="D348" s="243"/>
      <c r="E348" s="406"/>
    </row>
    <row r="349" spans="1:6">
      <c r="A349" s="220"/>
      <c r="B349" s="66" t="s">
        <v>1558</v>
      </c>
      <c r="D349" s="243"/>
      <c r="E349" s="406"/>
    </row>
    <row r="350" spans="1:6">
      <c r="A350" s="220"/>
      <c r="B350" s="66" t="s">
        <v>3129</v>
      </c>
      <c r="C350" s="76" t="s">
        <v>5</v>
      </c>
      <c r="D350" s="243">
        <v>1</v>
      </c>
      <c r="E350" s="406"/>
    </row>
    <row r="351" spans="1:6">
      <c r="A351" s="220"/>
      <c r="B351" s="66" t="s">
        <v>1593</v>
      </c>
      <c r="D351" s="243"/>
      <c r="E351" s="406"/>
    </row>
    <row r="352" spans="1:6">
      <c r="A352" s="220"/>
      <c r="B352" s="94" t="s">
        <v>1594</v>
      </c>
      <c r="C352" s="76" t="s">
        <v>5</v>
      </c>
      <c r="D352" s="243">
        <v>1</v>
      </c>
      <c r="E352" s="406"/>
    </row>
    <row r="353" spans="1:6">
      <c r="A353" s="220"/>
      <c r="B353" s="94" t="s">
        <v>1595</v>
      </c>
      <c r="C353" s="76" t="s">
        <v>5</v>
      </c>
      <c r="D353" s="243">
        <v>1</v>
      </c>
      <c r="E353" s="406"/>
    </row>
    <row r="354" spans="1:6" ht="23">
      <c r="A354" s="220"/>
      <c r="B354" s="94" t="s">
        <v>1596</v>
      </c>
      <c r="C354" s="76" t="s">
        <v>5</v>
      </c>
      <c r="D354" s="243">
        <v>1</v>
      </c>
      <c r="E354" s="406"/>
    </row>
    <row r="355" spans="1:6" ht="23">
      <c r="A355" s="220"/>
      <c r="B355" s="94" t="s">
        <v>1539</v>
      </c>
      <c r="C355" s="76" t="s">
        <v>5</v>
      </c>
      <c r="D355" s="243">
        <v>1</v>
      </c>
      <c r="E355" s="406"/>
    </row>
    <row r="356" spans="1:6" ht="23">
      <c r="A356" s="220"/>
      <c r="B356" s="94" t="s">
        <v>1537</v>
      </c>
      <c r="C356" s="76" t="s">
        <v>5</v>
      </c>
      <c r="D356" s="243">
        <v>3</v>
      </c>
      <c r="E356" s="406"/>
    </row>
    <row r="357" spans="1:6">
      <c r="A357" s="220"/>
      <c r="B357" s="94" t="s">
        <v>1575</v>
      </c>
      <c r="C357" s="76" t="s">
        <v>5</v>
      </c>
      <c r="D357" s="243">
        <v>2</v>
      </c>
      <c r="E357" s="406"/>
    </row>
    <row r="358" spans="1:6">
      <c r="A358" s="220"/>
      <c r="B358" s="94" t="s">
        <v>1576</v>
      </c>
      <c r="C358" s="76" t="s">
        <v>5</v>
      </c>
      <c r="D358" s="243">
        <v>3</v>
      </c>
      <c r="E358" s="406"/>
    </row>
    <row r="359" spans="1:6">
      <c r="A359" s="220"/>
      <c r="B359" s="94" t="s">
        <v>1597</v>
      </c>
      <c r="C359" s="76" t="s">
        <v>5</v>
      </c>
      <c r="D359" s="243">
        <v>1</v>
      </c>
      <c r="E359" s="406"/>
    </row>
    <row r="360" spans="1:6" ht="41.4" customHeight="1">
      <c r="A360" s="220"/>
      <c r="B360" s="94" t="s">
        <v>1828</v>
      </c>
      <c r="C360" s="76" t="s">
        <v>28</v>
      </c>
      <c r="D360" s="243">
        <v>1</v>
      </c>
      <c r="E360" s="406"/>
    </row>
    <row r="361" spans="1:6" ht="49.65" customHeight="1">
      <c r="A361" s="220"/>
      <c r="B361" s="94" t="s">
        <v>1830</v>
      </c>
      <c r="C361" s="76" t="s">
        <v>28</v>
      </c>
      <c r="D361" s="243">
        <v>1</v>
      </c>
      <c r="E361" s="405">
        <v>0</v>
      </c>
      <c r="F361" s="328">
        <f t="shared" ref="F361" si="16">D361*E361</f>
        <v>0</v>
      </c>
    </row>
    <row r="362" spans="1:6">
      <c r="A362" s="220"/>
      <c r="B362" s="94"/>
      <c r="D362" s="243"/>
      <c r="E362" s="406"/>
    </row>
    <row r="363" spans="1:6" ht="23">
      <c r="A363" s="220" t="s">
        <v>1833</v>
      </c>
      <c r="B363" s="66" t="s">
        <v>1825</v>
      </c>
      <c r="D363" s="243"/>
      <c r="E363" s="406"/>
    </row>
    <row r="364" spans="1:6" ht="23">
      <c r="A364" s="220"/>
      <c r="B364" s="66" t="s">
        <v>1598</v>
      </c>
      <c r="D364" s="243"/>
      <c r="E364" s="406"/>
    </row>
    <row r="365" spans="1:6">
      <c r="A365" s="220"/>
      <c r="B365" s="66" t="s">
        <v>1558</v>
      </c>
      <c r="D365" s="243"/>
      <c r="E365" s="406"/>
    </row>
    <row r="366" spans="1:6">
      <c r="A366" s="220"/>
      <c r="B366" s="66" t="s">
        <v>3129</v>
      </c>
      <c r="C366" s="76" t="s">
        <v>5</v>
      </c>
      <c r="D366" s="243">
        <v>1</v>
      </c>
      <c r="E366" s="406"/>
    </row>
    <row r="367" spans="1:6">
      <c r="A367" s="220"/>
      <c r="B367" s="66" t="s">
        <v>1593</v>
      </c>
      <c r="D367" s="243"/>
      <c r="E367" s="406"/>
    </row>
    <row r="368" spans="1:6">
      <c r="A368" s="220"/>
      <c r="B368" s="94" t="s">
        <v>1594</v>
      </c>
      <c r="C368" s="76" t="s">
        <v>5</v>
      </c>
      <c r="D368" s="243">
        <v>1</v>
      </c>
      <c r="E368" s="406"/>
    </row>
    <row r="369" spans="1:5">
      <c r="A369" s="220"/>
      <c r="B369" s="94" t="s">
        <v>1595</v>
      </c>
      <c r="C369" s="76" t="s">
        <v>5</v>
      </c>
      <c r="D369" s="243">
        <v>1</v>
      </c>
      <c r="E369" s="406"/>
    </row>
    <row r="370" spans="1:5" ht="23">
      <c r="A370" s="220"/>
      <c r="B370" s="94" t="s">
        <v>1596</v>
      </c>
      <c r="C370" s="76" t="s">
        <v>5</v>
      </c>
      <c r="D370" s="243">
        <v>1</v>
      </c>
      <c r="E370" s="406"/>
    </row>
    <row r="371" spans="1:5" ht="23">
      <c r="A371" s="220"/>
      <c r="B371" s="94" t="s">
        <v>1537</v>
      </c>
      <c r="C371" s="76" t="s">
        <v>5</v>
      </c>
      <c r="D371" s="243">
        <v>9</v>
      </c>
      <c r="E371" s="406"/>
    </row>
    <row r="372" spans="1:5" ht="23">
      <c r="A372" s="220"/>
      <c r="B372" s="94" t="s">
        <v>1550</v>
      </c>
      <c r="C372" s="76" t="s">
        <v>5</v>
      </c>
      <c r="D372" s="243">
        <v>6</v>
      </c>
      <c r="E372" s="406"/>
    </row>
    <row r="373" spans="1:5">
      <c r="A373" s="220"/>
      <c r="B373" s="94" t="s">
        <v>1577</v>
      </c>
      <c r="C373" s="76" t="s">
        <v>5</v>
      </c>
      <c r="D373" s="243">
        <v>1</v>
      </c>
      <c r="E373" s="406"/>
    </row>
    <row r="374" spans="1:5">
      <c r="A374" s="220"/>
      <c r="B374" s="94" t="s">
        <v>1575</v>
      </c>
      <c r="C374" s="76" t="s">
        <v>5</v>
      </c>
      <c r="D374" s="243">
        <v>5</v>
      </c>
      <c r="E374" s="406"/>
    </row>
    <row r="375" spans="1:5">
      <c r="A375" s="220"/>
      <c r="B375" s="94" t="s">
        <v>1576</v>
      </c>
      <c r="C375" s="76" t="s">
        <v>5</v>
      </c>
      <c r="D375" s="243">
        <v>6</v>
      </c>
      <c r="E375" s="406"/>
    </row>
    <row r="376" spans="1:5">
      <c r="A376" s="220"/>
      <c r="B376" s="94" t="s">
        <v>1588</v>
      </c>
      <c r="C376" s="76" t="s">
        <v>5</v>
      </c>
      <c r="D376" s="243">
        <v>14</v>
      </c>
      <c r="E376" s="406"/>
    </row>
    <row r="377" spans="1:5">
      <c r="A377" s="220"/>
      <c r="B377" s="94" t="s">
        <v>1597</v>
      </c>
      <c r="C377" s="76" t="s">
        <v>5</v>
      </c>
      <c r="D377" s="243">
        <v>1</v>
      </c>
      <c r="E377" s="406"/>
    </row>
    <row r="378" spans="1:5">
      <c r="A378" s="220"/>
      <c r="B378" s="94" t="s">
        <v>1599</v>
      </c>
      <c r="C378" s="76" t="s">
        <v>5</v>
      </c>
      <c r="D378" s="243">
        <v>1</v>
      </c>
      <c r="E378" s="406"/>
    </row>
    <row r="379" spans="1:5">
      <c r="A379" s="220"/>
      <c r="B379" s="94" t="s">
        <v>1600</v>
      </c>
      <c r="C379" s="76" t="s">
        <v>5</v>
      </c>
      <c r="D379" s="243">
        <v>12</v>
      </c>
      <c r="E379" s="406"/>
    </row>
    <row r="380" spans="1:5">
      <c r="A380" s="220"/>
      <c r="B380" s="94" t="s">
        <v>1601</v>
      </c>
      <c r="C380" s="76" t="s">
        <v>5</v>
      </c>
      <c r="D380" s="243">
        <v>12</v>
      </c>
      <c r="E380" s="406"/>
    </row>
    <row r="381" spans="1:5">
      <c r="A381" s="220"/>
      <c r="B381" s="94" t="s">
        <v>1602</v>
      </c>
      <c r="C381" s="76" t="s">
        <v>5</v>
      </c>
      <c r="D381" s="243">
        <v>12</v>
      </c>
      <c r="E381" s="406"/>
    </row>
    <row r="382" spans="1:5" ht="161">
      <c r="A382" s="220"/>
      <c r="B382" s="94" t="s">
        <v>1603</v>
      </c>
      <c r="C382" s="76" t="s">
        <v>5</v>
      </c>
      <c r="D382" s="243">
        <v>2</v>
      </c>
      <c r="E382" s="406"/>
    </row>
    <row r="383" spans="1:5" ht="25.65" customHeight="1">
      <c r="A383" s="220"/>
      <c r="B383" s="94" t="s">
        <v>1604</v>
      </c>
      <c r="D383" s="243"/>
      <c r="E383" s="406"/>
    </row>
    <row r="384" spans="1:5" ht="39" customHeight="1">
      <c r="A384" s="220"/>
      <c r="B384" s="94" t="s">
        <v>1828</v>
      </c>
      <c r="C384" s="76" t="s">
        <v>28</v>
      </c>
      <c r="D384" s="243">
        <v>1</v>
      </c>
      <c r="E384" s="406"/>
    </row>
    <row r="385" spans="1:6" ht="51" customHeight="1">
      <c r="A385" s="220"/>
      <c r="B385" s="94" t="s">
        <v>1830</v>
      </c>
      <c r="C385" s="76" t="s">
        <v>28</v>
      </c>
      <c r="D385" s="243">
        <v>1</v>
      </c>
      <c r="E385" s="405">
        <v>0</v>
      </c>
      <c r="F385" s="328">
        <f t="shared" ref="F385" si="17">D385*E385</f>
        <v>0</v>
      </c>
    </row>
    <row r="386" spans="1:6">
      <c r="A386" s="220"/>
      <c r="B386" s="94"/>
      <c r="D386" s="243"/>
      <c r="E386" s="406"/>
    </row>
    <row r="387" spans="1:6" ht="153.65" customHeight="1">
      <c r="A387" s="220" t="s">
        <v>1834</v>
      </c>
      <c r="B387" s="66" t="s">
        <v>1837</v>
      </c>
      <c r="C387" s="76" t="s">
        <v>28</v>
      </c>
      <c r="D387" s="243">
        <v>1</v>
      </c>
      <c r="E387" s="405">
        <v>0</v>
      </c>
      <c r="F387" s="328">
        <f t="shared" ref="F387" si="18">D387*E387</f>
        <v>0</v>
      </c>
    </row>
    <row r="388" spans="1:6">
      <c r="A388" s="220"/>
      <c r="B388" s="94"/>
      <c r="D388" s="243"/>
      <c r="E388" s="406"/>
    </row>
    <row r="389" spans="1:6" ht="162" customHeight="1">
      <c r="A389" s="220" t="s">
        <v>1835</v>
      </c>
      <c r="B389" s="66" t="s">
        <v>1836</v>
      </c>
      <c r="C389" s="76" t="s">
        <v>28</v>
      </c>
      <c r="D389" s="243">
        <v>1</v>
      </c>
      <c r="E389" s="405">
        <v>0</v>
      </c>
      <c r="F389" s="328">
        <f t="shared" ref="F389" si="19">D389*E389</f>
        <v>0</v>
      </c>
    </row>
    <row r="390" spans="1:6">
      <c r="A390" s="220"/>
      <c r="B390" s="378"/>
      <c r="D390" s="243"/>
      <c r="E390" s="406"/>
    </row>
    <row r="391" spans="1:6" ht="199.4" customHeight="1">
      <c r="A391" s="220" t="s">
        <v>1838</v>
      </c>
      <c r="B391" s="66" t="s">
        <v>3131</v>
      </c>
      <c r="C391" s="76" t="s">
        <v>28</v>
      </c>
      <c r="D391" s="243">
        <v>1</v>
      </c>
      <c r="E391" s="405">
        <v>0</v>
      </c>
      <c r="F391" s="328">
        <f t="shared" ref="F391" si="20">D391*E391</f>
        <v>0</v>
      </c>
    </row>
    <row r="392" spans="1:6">
      <c r="A392" s="220"/>
      <c r="B392" s="379"/>
      <c r="D392" s="243"/>
      <c r="E392" s="406"/>
    </row>
    <row r="393" spans="1:6" ht="288.64999999999998" customHeight="1">
      <c r="A393" s="220" t="s">
        <v>1839</v>
      </c>
      <c r="B393" s="66" t="s">
        <v>3150</v>
      </c>
      <c r="C393" s="76" t="s">
        <v>28</v>
      </c>
      <c r="D393" s="243">
        <v>1</v>
      </c>
      <c r="E393" s="405">
        <v>0</v>
      </c>
      <c r="F393" s="328">
        <f t="shared" ref="F393" si="21">D393*E393</f>
        <v>0</v>
      </c>
    </row>
    <row r="394" spans="1:6">
      <c r="A394" s="220"/>
      <c r="B394" s="379"/>
      <c r="D394" s="243"/>
      <c r="E394" s="406"/>
    </row>
    <row r="395" spans="1:6" ht="52.4" customHeight="1">
      <c r="A395" s="220" t="s">
        <v>1841</v>
      </c>
      <c r="B395" s="66" t="s">
        <v>1840</v>
      </c>
      <c r="C395" s="76" t="s">
        <v>19</v>
      </c>
      <c r="D395" s="243">
        <v>240</v>
      </c>
      <c r="E395" s="405">
        <v>0</v>
      </c>
      <c r="F395" s="328">
        <f t="shared" ref="F395" si="22">D395*E395</f>
        <v>0</v>
      </c>
    </row>
    <row r="396" spans="1:6">
      <c r="A396" s="220"/>
      <c r="B396" s="66"/>
      <c r="D396" s="243"/>
      <c r="E396" s="406"/>
    </row>
    <row r="397" spans="1:6" ht="37.4" customHeight="1">
      <c r="A397" s="220" t="s">
        <v>1842</v>
      </c>
      <c r="B397" s="66" t="s">
        <v>1843</v>
      </c>
      <c r="D397" s="243"/>
      <c r="E397" s="406"/>
    </row>
    <row r="398" spans="1:6">
      <c r="A398" s="220" t="s">
        <v>1844</v>
      </c>
      <c r="B398" s="66" t="s">
        <v>1605</v>
      </c>
      <c r="C398" s="76" t="s">
        <v>19</v>
      </c>
      <c r="D398" s="243">
        <v>240</v>
      </c>
      <c r="E398" s="405">
        <v>0</v>
      </c>
      <c r="F398" s="328">
        <f t="shared" ref="F398:F399" si="23">D398*E398</f>
        <v>0</v>
      </c>
    </row>
    <row r="399" spans="1:6">
      <c r="A399" s="220" t="s">
        <v>1845</v>
      </c>
      <c r="B399" s="66" t="s">
        <v>1606</v>
      </c>
      <c r="C399" s="76" t="s">
        <v>19</v>
      </c>
      <c r="D399" s="243">
        <v>115</v>
      </c>
      <c r="E399" s="405">
        <v>0</v>
      </c>
      <c r="F399" s="328">
        <f t="shared" si="23"/>
        <v>0</v>
      </c>
    </row>
    <row r="400" spans="1:6">
      <c r="A400" s="220"/>
      <c r="B400" s="379"/>
      <c r="D400" s="243"/>
      <c r="E400" s="406"/>
    </row>
    <row r="401" spans="1:6" ht="39" customHeight="1">
      <c r="A401" s="220" t="s">
        <v>1846</v>
      </c>
      <c r="B401" s="66" t="s">
        <v>1851</v>
      </c>
      <c r="D401" s="243"/>
      <c r="E401" s="406"/>
    </row>
    <row r="402" spans="1:6">
      <c r="A402" s="220" t="s">
        <v>1847</v>
      </c>
      <c r="B402" s="66" t="s">
        <v>1607</v>
      </c>
      <c r="C402" s="76" t="s">
        <v>19</v>
      </c>
      <c r="D402" s="243">
        <v>30</v>
      </c>
      <c r="E402" s="405">
        <v>0</v>
      </c>
      <c r="F402" s="328">
        <f t="shared" ref="F402:F405" si="24">D402*E402</f>
        <v>0</v>
      </c>
    </row>
    <row r="403" spans="1:6">
      <c r="A403" s="220" t="s">
        <v>1848</v>
      </c>
      <c r="B403" s="66" t="s">
        <v>1608</v>
      </c>
      <c r="C403" s="76" t="s">
        <v>19</v>
      </c>
      <c r="D403" s="243">
        <v>1</v>
      </c>
      <c r="E403" s="405">
        <v>0</v>
      </c>
      <c r="F403" s="328">
        <f t="shared" si="24"/>
        <v>0</v>
      </c>
    </row>
    <row r="404" spans="1:6">
      <c r="A404" s="220" t="s">
        <v>1849</v>
      </c>
      <c r="B404" s="66" t="s">
        <v>1609</v>
      </c>
      <c r="C404" s="76" t="s">
        <v>19</v>
      </c>
      <c r="D404" s="243">
        <v>1</v>
      </c>
      <c r="E404" s="405">
        <v>0</v>
      </c>
      <c r="F404" s="328">
        <f t="shared" si="24"/>
        <v>0</v>
      </c>
    </row>
    <row r="405" spans="1:6">
      <c r="A405" s="220" t="s">
        <v>1850</v>
      </c>
      <c r="B405" s="66" t="s">
        <v>1610</v>
      </c>
      <c r="C405" s="76" t="s">
        <v>19</v>
      </c>
      <c r="D405" s="243">
        <v>1</v>
      </c>
      <c r="E405" s="405">
        <v>0</v>
      </c>
      <c r="F405" s="328">
        <f t="shared" si="24"/>
        <v>0</v>
      </c>
    </row>
    <row r="406" spans="1:6">
      <c r="A406" s="220"/>
      <c r="B406" s="379"/>
      <c r="D406" s="243"/>
      <c r="E406" s="406"/>
    </row>
    <row r="407" spans="1:6" ht="37.4" customHeight="1">
      <c r="A407" s="220" t="s">
        <v>1855</v>
      </c>
      <c r="B407" s="66" t="s">
        <v>1852</v>
      </c>
      <c r="D407" s="243"/>
      <c r="E407" s="406"/>
    </row>
    <row r="408" spans="1:6">
      <c r="A408" s="220" t="s">
        <v>1856</v>
      </c>
      <c r="B408" s="66" t="s">
        <v>1611</v>
      </c>
      <c r="C408" s="76" t="s">
        <v>19</v>
      </c>
      <c r="D408" s="243">
        <v>1</v>
      </c>
      <c r="E408" s="405">
        <v>0</v>
      </c>
      <c r="F408" s="328">
        <f t="shared" ref="F408:F410" si="25">D408*E408</f>
        <v>0</v>
      </c>
    </row>
    <row r="409" spans="1:6">
      <c r="A409" s="220" t="s">
        <v>1857</v>
      </c>
      <c r="B409" s="66" t="s">
        <v>1612</v>
      </c>
      <c r="C409" s="76" t="s">
        <v>19</v>
      </c>
      <c r="D409" s="243">
        <v>1</v>
      </c>
      <c r="E409" s="405">
        <v>0</v>
      </c>
      <c r="F409" s="328">
        <f t="shared" si="25"/>
        <v>0</v>
      </c>
    </row>
    <row r="410" spans="1:6">
      <c r="A410" s="220" t="s">
        <v>1858</v>
      </c>
      <c r="B410" s="66" t="s">
        <v>1613</v>
      </c>
      <c r="C410" s="76" t="s">
        <v>19</v>
      </c>
      <c r="D410" s="243">
        <v>1</v>
      </c>
      <c r="E410" s="405">
        <v>0</v>
      </c>
      <c r="F410" s="328">
        <f t="shared" si="25"/>
        <v>0</v>
      </c>
    </row>
    <row r="411" spans="1:6">
      <c r="A411" s="220"/>
      <c r="B411" s="66"/>
      <c r="D411" s="243"/>
      <c r="E411" s="406"/>
    </row>
    <row r="412" spans="1:6" ht="40.65" customHeight="1">
      <c r="A412" s="220" t="s">
        <v>1859</v>
      </c>
      <c r="B412" s="66" t="s">
        <v>1853</v>
      </c>
      <c r="D412" s="243"/>
      <c r="E412" s="406"/>
    </row>
    <row r="413" spans="1:6">
      <c r="A413" s="220" t="s">
        <v>1860</v>
      </c>
      <c r="B413" s="66" t="s">
        <v>1606</v>
      </c>
      <c r="C413" s="76" t="s">
        <v>19</v>
      </c>
      <c r="D413" s="243">
        <v>1</v>
      </c>
      <c r="E413" s="405">
        <v>0</v>
      </c>
      <c r="F413" s="328">
        <f t="shared" ref="F413:F416" si="26">D413*E413</f>
        <v>0</v>
      </c>
    </row>
    <row r="414" spans="1:6">
      <c r="A414" s="220" t="s">
        <v>1861</v>
      </c>
      <c r="B414" s="66" t="s">
        <v>1614</v>
      </c>
      <c r="C414" s="76" t="s">
        <v>19</v>
      </c>
      <c r="D414" s="243">
        <v>1</v>
      </c>
      <c r="E414" s="405">
        <v>0</v>
      </c>
      <c r="F414" s="328">
        <f t="shared" si="26"/>
        <v>0</v>
      </c>
    </row>
    <row r="415" spans="1:6">
      <c r="A415" s="220" t="s">
        <v>1862</v>
      </c>
      <c r="B415" s="66" t="s">
        <v>1606</v>
      </c>
      <c r="C415" s="76" t="s">
        <v>19</v>
      </c>
      <c r="D415" s="243">
        <v>1</v>
      </c>
      <c r="E415" s="405">
        <v>0</v>
      </c>
      <c r="F415" s="328">
        <f t="shared" si="26"/>
        <v>0</v>
      </c>
    </row>
    <row r="416" spans="1:6">
      <c r="A416" s="220" t="s">
        <v>1863</v>
      </c>
      <c r="B416" s="66" t="s">
        <v>1610</v>
      </c>
      <c r="C416" s="76" t="s">
        <v>19</v>
      </c>
      <c r="D416" s="243">
        <v>1</v>
      </c>
      <c r="E416" s="405">
        <v>0</v>
      </c>
      <c r="F416" s="328">
        <f t="shared" si="26"/>
        <v>0</v>
      </c>
    </row>
    <row r="417" spans="1:7">
      <c r="A417" s="220"/>
      <c r="B417" s="66"/>
      <c r="D417" s="243"/>
      <c r="E417" s="406"/>
    </row>
    <row r="418" spans="1:7" ht="34.5">
      <c r="A418" s="220" t="s">
        <v>1864</v>
      </c>
      <c r="B418" s="66" t="s">
        <v>1854</v>
      </c>
      <c r="D418" s="243"/>
      <c r="E418" s="406"/>
    </row>
    <row r="419" spans="1:7">
      <c r="A419" s="220" t="s">
        <v>1865</v>
      </c>
      <c r="B419" s="66" t="s">
        <v>1610</v>
      </c>
      <c r="C419" s="76" t="s">
        <v>19</v>
      </c>
      <c r="D419" s="243">
        <v>1</v>
      </c>
      <c r="E419" s="405">
        <v>0</v>
      </c>
      <c r="F419" s="328">
        <f t="shared" ref="F419:F420" si="27">D419*E419</f>
        <v>0</v>
      </c>
    </row>
    <row r="420" spans="1:7">
      <c r="A420" s="220" t="s">
        <v>1866</v>
      </c>
      <c r="B420" s="66" t="s">
        <v>1615</v>
      </c>
      <c r="C420" s="76" t="s">
        <v>19</v>
      </c>
      <c r="D420" s="243">
        <v>1</v>
      </c>
      <c r="E420" s="405">
        <v>0</v>
      </c>
      <c r="F420" s="328">
        <f t="shared" si="27"/>
        <v>0</v>
      </c>
    </row>
    <row r="421" spans="1:7">
      <c r="A421" s="220"/>
      <c r="B421" s="379"/>
      <c r="D421" s="243"/>
      <c r="E421" s="406"/>
    </row>
    <row r="422" spans="1:7" ht="38.4" customHeight="1">
      <c r="A422" s="220" t="s">
        <v>1867</v>
      </c>
      <c r="B422" s="66" t="s">
        <v>3311</v>
      </c>
      <c r="D422" s="243"/>
      <c r="E422" s="406"/>
      <c r="G422" s="382"/>
    </row>
    <row r="423" spans="1:7" ht="23">
      <c r="A423" s="220" t="s">
        <v>1868</v>
      </c>
      <c r="B423" s="66" t="s">
        <v>1616</v>
      </c>
      <c r="C423" s="76" t="s">
        <v>5</v>
      </c>
      <c r="D423" s="243">
        <v>27</v>
      </c>
      <c r="E423" s="405">
        <v>0</v>
      </c>
      <c r="F423" s="328">
        <f t="shared" ref="F423:F442" si="28">D423*E423</f>
        <v>0</v>
      </c>
    </row>
    <row r="424" spans="1:7" ht="23">
      <c r="A424" s="220" t="s">
        <v>1869</v>
      </c>
      <c r="B424" s="66" t="s">
        <v>1617</v>
      </c>
      <c r="C424" s="76" t="s">
        <v>5</v>
      </c>
      <c r="D424" s="243">
        <v>6</v>
      </c>
      <c r="E424" s="405">
        <v>0</v>
      </c>
      <c r="F424" s="328">
        <f t="shared" si="28"/>
        <v>0</v>
      </c>
    </row>
    <row r="425" spans="1:7" ht="46">
      <c r="A425" s="220" t="s">
        <v>1870</v>
      </c>
      <c r="B425" s="66" t="s">
        <v>1618</v>
      </c>
      <c r="C425" s="76" t="s">
        <v>5</v>
      </c>
      <c r="D425" s="243">
        <v>16</v>
      </c>
      <c r="E425" s="405">
        <v>0</v>
      </c>
      <c r="F425" s="328">
        <f t="shared" si="28"/>
        <v>0</v>
      </c>
    </row>
    <row r="426" spans="1:7" ht="46">
      <c r="A426" s="220" t="s">
        <v>1871</v>
      </c>
      <c r="B426" s="66" t="s">
        <v>1619</v>
      </c>
      <c r="C426" s="76" t="s">
        <v>5</v>
      </c>
      <c r="D426" s="243">
        <v>6</v>
      </c>
      <c r="E426" s="405">
        <v>0</v>
      </c>
      <c r="F426" s="328">
        <f t="shared" si="28"/>
        <v>0</v>
      </c>
    </row>
    <row r="427" spans="1:7" ht="46">
      <c r="A427" s="220" t="s">
        <v>1872</v>
      </c>
      <c r="B427" s="66" t="s">
        <v>1620</v>
      </c>
      <c r="C427" s="76" t="s">
        <v>5</v>
      </c>
      <c r="D427" s="243">
        <v>6</v>
      </c>
      <c r="E427" s="405">
        <v>0</v>
      </c>
      <c r="F427" s="328">
        <f t="shared" si="28"/>
        <v>0</v>
      </c>
    </row>
    <row r="428" spans="1:7" ht="46">
      <c r="A428" s="220" t="s">
        <v>1873</v>
      </c>
      <c r="B428" s="66" t="s">
        <v>1621</v>
      </c>
      <c r="C428" s="76" t="s">
        <v>5</v>
      </c>
      <c r="D428" s="243">
        <v>2</v>
      </c>
      <c r="E428" s="405">
        <v>0</v>
      </c>
      <c r="F428" s="328">
        <f t="shared" si="28"/>
        <v>0</v>
      </c>
    </row>
    <row r="429" spans="1:7" ht="46">
      <c r="A429" s="220" t="s">
        <v>1874</v>
      </c>
      <c r="B429" s="66" t="s">
        <v>1622</v>
      </c>
      <c r="C429" s="76" t="s">
        <v>5</v>
      </c>
      <c r="D429" s="243">
        <v>1</v>
      </c>
      <c r="E429" s="405">
        <v>0</v>
      </c>
      <c r="F429" s="328">
        <f t="shared" si="28"/>
        <v>0</v>
      </c>
    </row>
    <row r="430" spans="1:7" ht="23">
      <c r="A430" s="220" t="s">
        <v>1875</v>
      </c>
      <c r="B430" s="66" t="s">
        <v>1623</v>
      </c>
      <c r="C430" s="76" t="s">
        <v>5</v>
      </c>
      <c r="D430" s="243">
        <v>111</v>
      </c>
      <c r="E430" s="405">
        <v>0</v>
      </c>
      <c r="F430" s="328">
        <f t="shared" si="28"/>
        <v>0</v>
      </c>
    </row>
    <row r="431" spans="1:7" ht="23">
      <c r="A431" s="220" t="s">
        <v>1876</v>
      </c>
      <c r="B431" s="66" t="s">
        <v>1624</v>
      </c>
      <c r="C431" s="76" t="s">
        <v>5</v>
      </c>
      <c r="D431" s="243">
        <v>63</v>
      </c>
      <c r="E431" s="405">
        <v>0</v>
      </c>
      <c r="F431" s="328">
        <f t="shared" si="28"/>
        <v>0</v>
      </c>
    </row>
    <row r="432" spans="1:7" ht="23">
      <c r="A432" s="220" t="s">
        <v>1877</v>
      </c>
      <c r="B432" s="66" t="s">
        <v>1625</v>
      </c>
      <c r="C432" s="76" t="s">
        <v>5</v>
      </c>
      <c r="D432" s="243">
        <v>2</v>
      </c>
      <c r="E432" s="405">
        <v>0</v>
      </c>
      <c r="F432" s="328">
        <f t="shared" si="28"/>
        <v>0</v>
      </c>
    </row>
    <row r="433" spans="1:7" ht="23">
      <c r="A433" s="220" t="s">
        <v>1878</v>
      </c>
      <c r="B433" s="66" t="s">
        <v>1626</v>
      </c>
      <c r="C433" s="76" t="s">
        <v>5</v>
      </c>
      <c r="D433" s="243">
        <v>6</v>
      </c>
      <c r="E433" s="405">
        <v>0</v>
      </c>
      <c r="F433" s="328">
        <f t="shared" si="28"/>
        <v>0</v>
      </c>
    </row>
    <row r="434" spans="1:7" ht="23">
      <c r="A434" s="220" t="s">
        <v>1879</v>
      </c>
      <c r="B434" s="66" t="s">
        <v>1627</v>
      </c>
      <c r="C434" s="76" t="s">
        <v>5</v>
      </c>
      <c r="D434" s="243">
        <v>25</v>
      </c>
      <c r="E434" s="405">
        <v>0</v>
      </c>
      <c r="F434" s="328">
        <f t="shared" si="28"/>
        <v>0</v>
      </c>
    </row>
    <row r="435" spans="1:7" ht="23">
      <c r="A435" s="220" t="s">
        <v>1880</v>
      </c>
      <c r="B435" s="66" t="s">
        <v>1628</v>
      </c>
      <c r="C435" s="76" t="s">
        <v>5</v>
      </c>
      <c r="D435" s="243">
        <v>4</v>
      </c>
      <c r="E435" s="405">
        <v>0</v>
      </c>
      <c r="F435" s="328">
        <f t="shared" si="28"/>
        <v>0</v>
      </c>
    </row>
    <row r="436" spans="1:7" ht="23">
      <c r="A436" s="220" t="s">
        <v>1881</v>
      </c>
      <c r="B436" s="66" t="s">
        <v>1629</v>
      </c>
      <c r="C436" s="76" t="s">
        <v>5</v>
      </c>
      <c r="D436" s="243">
        <v>15</v>
      </c>
      <c r="E436" s="405">
        <v>0</v>
      </c>
      <c r="F436" s="328">
        <f t="shared" si="28"/>
        <v>0</v>
      </c>
    </row>
    <row r="437" spans="1:7" ht="23">
      <c r="A437" s="220" t="s">
        <v>1882</v>
      </c>
      <c r="B437" s="66" t="s">
        <v>1630</v>
      </c>
      <c r="C437" s="76" t="s">
        <v>5</v>
      </c>
      <c r="D437" s="243">
        <v>3</v>
      </c>
      <c r="E437" s="405">
        <v>0</v>
      </c>
      <c r="F437" s="328">
        <f t="shared" si="28"/>
        <v>0</v>
      </c>
    </row>
    <row r="438" spans="1:7" ht="23">
      <c r="A438" s="220" t="s">
        <v>1883</v>
      </c>
      <c r="B438" s="66" t="s">
        <v>1631</v>
      </c>
      <c r="C438" s="76" t="s">
        <v>5</v>
      </c>
      <c r="D438" s="243">
        <v>64</v>
      </c>
      <c r="E438" s="405">
        <v>0</v>
      </c>
      <c r="F438" s="328">
        <f t="shared" si="28"/>
        <v>0</v>
      </c>
    </row>
    <row r="439" spans="1:7" ht="23">
      <c r="A439" s="220" t="s">
        <v>1884</v>
      </c>
      <c r="B439" s="66" t="s">
        <v>1632</v>
      </c>
      <c r="C439" s="76" t="s">
        <v>5</v>
      </c>
      <c r="D439" s="243">
        <v>33</v>
      </c>
      <c r="E439" s="405">
        <v>0</v>
      </c>
      <c r="F439" s="328">
        <f t="shared" si="28"/>
        <v>0</v>
      </c>
    </row>
    <row r="440" spans="1:7" ht="23">
      <c r="A440" s="220" t="s">
        <v>1885</v>
      </c>
      <c r="B440" s="66" t="s">
        <v>1633</v>
      </c>
      <c r="C440" s="76" t="s">
        <v>5</v>
      </c>
      <c r="D440" s="243">
        <v>2</v>
      </c>
      <c r="E440" s="405">
        <v>0</v>
      </c>
      <c r="F440" s="328">
        <f t="shared" si="28"/>
        <v>0</v>
      </c>
    </row>
    <row r="441" spans="1:7" ht="34.5">
      <c r="A441" s="220" t="s">
        <v>1886</v>
      </c>
      <c r="B441" s="66" t="s">
        <v>1634</v>
      </c>
      <c r="C441" s="76" t="s">
        <v>5</v>
      </c>
      <c r="D441" s="243">
        <v>39</v>
      </c>
      <c r="E441" s="405">
        <v>0</v>
      </c>
      <c r="F441" s="328">
        <f t="shared" si="28"/>
        <v>0</v>
      </c>
    </row>
    <row r="442" spans="1:7" ht="23">
      <c r="A442" s="220" t="s">
        <v>1887</v>
      </c>
      <c r="B442" s="66" t="s">
        <v>1635</v>
      </c>
      <c r="C442" s="76" t="s">
        <v>5</v>
      </c>
      <c r="D442" s="243">
        <v>2</v>
      </c>
      <c r="E442" s="405">
        <v>0</v>
      </c>
      <c r="F442" s="328">
        <f t="shared" si="28"/>
        <v>0</v>
      </c>
    </row>
    <row r="443" spans="1:7">
      <c r="A443" s="220"/>
      <c r="B443" s="66"/>
      <c r="D443" s="243"/>
      <c r="E443" s="406"/>
    </row>
    <row r="444" spans="1:7" ht="34.5">
      <c r="A444" s="220" t="s">
        <v>1888</v>
      </c>
      <c r="B444" s="66" t="s">
        <v>3312</v>
      </c>
      <c r="D444" s="243"/>
      <c r="E444" s="406"/>
      <c r="G444" s="382"/>
    </row>
    <row r="445" spans="1:7" ht="34.5">
      <c r="A445" s="220" t="s">
        <v>1889</v>
      </c>
      <c r="B445" s="66" t="s">
        <v>1636</v>
      </c>
      <c r="C445" s="76" t="s">
        <v>5</v>
      </c>
      <c r="D445" s="243">
        <v>11</v>
      </c>
      <c r="E445" s="405">
        <v>0</v>
      </c>
      <c r="F445" s="328">
        <f t="shared" ref="F445:F458" si="29">D445*E445</f>
        <v>0</v>
      </c>
    </row>
    <row r="446" spans="1:7" ht="34.5">
      <c r="A446" s="220" t="s">
        <v>1890</v>
      </c>
      <c r="B446" s="66" t="s">
        <v>1637</v>
      </c>
      <c r="C446" s="76" t="s">
        <v>5</v>
      </c>
      <c r="D446" s="243">
        <v>18</v>
      </c>
      <c r="E446" s="405">
        <v>0</v>
      </c>
      <c r="F446" s="328">
        <f t="shared" si="29"/>
        <v>0</v>
      </c>
    </row>
    <row r="447" spans="1:7" ht="34.5">
      <c r="A447" s="220" t="s">
        <v>1891</v>
      </c>
      <c r="B447" s="66" t="s">
        <v>1638</v>
      </c>
      <c r="C447" s="76" t="s">
        <v>5</v>
      </c>
      <c r="D447" s="243">
        <v>6</v>
      </c>
      <c r="E447" s="405">
        <v>0</v>
      </c>
      <c r="F447" s="328">
        <f t="shared" si="29"/>
        <v>0</v>
      </c>
    </row>
    <row r="448" spans="1:7" ht="34.5">
      <c r="A448" s="220" t="s">
        <v>1892</v>
      </c>
      <c r="B448" s="66" t="s">
        <v>1639</v>
      </c>
      <c r="C448" s="76" t="s">
        <v>5</v>
      </c>
      <c r="D448" s="243">
        <v>2</v>
      </c>
      <c r="E448" s="405">
        <v>0</v>
      </c>
      <c r="F448" s="328">
        <f t="shared" si="29"/>
        <v>0</v>
      </c>
    </row>
    <row r="449" spans="1:6" ht="34.5">
      <c r="A449" s="220" t="s">
        <v>1893</v>
      </c>
      <c r="B449" s="66" t="s">
        <v>1640</v>
      </c>
      <c r="C449" s="76" t="s">
        <v>5</v>
      </c>
      <c r="D449" s="243">
        <v>5</v>
      </c>
      <c r="E449" s="405">
        <v>0</v>
      </c>
      <c r="F449" s="328">
        <f t="shared" si="29"/>
        <v>0</v>
      </c>
    </row>
    <row r="450" spans="1:6" ht="34.5">
      <c r="A450" s="220" t="s">
        <v>1894</v>
      </c>
      <c r="B450" s="66" t="s">
        <v>1641</v>
      </c>
      <c r="C450" s="76" t="s">
        <v>5</v>
      </c>
      <c r="D450" s="243">
        <v>12</v>
      </c>
      <c r="E450" s="405">
        <v>0</v>
      </c>
      <c r="F450" s="328">
        <f t="shared" si="29"/>
        <v>0</v>
      </c>
    </row>
    <row r="451" spans="1:6" ht="34.5">
      <c r="A451" s="220" t="s">
        <v>1895</v>
      </c>
      <c r="B451" s="66" t="s">
        <v>1642</v>
      </c>
      <c r="C451" s="76" t="s">
        <v>5</v>
      </c>
      <c r="D451" s="243">
        <v>10</v>
      </c>
      <c r="E451" s="405">
        <v>0</v>
      </c>
      <c r="F451" s="328">
        <f t="shared" si="29"/>
        <v>0</v>
      </c>
    </row>
    <row r="452" spans="1:6" ht="34.5">
      <c r="A452" s="220" t="s">
        <v>1896</v>
      </c>
      <c r="B452" s="66" t="s">
        <v>1643</v>
      </c>
      <c r="C452" s="76" t="s">
        <v>5</v>
      </c>
      <c r="D452" s="243">
        <v>8</v>
      </c>
      <c r="E452" s="405">
        <v>0</v>
      </c>
      <c r="F452" s="328">
        <f t="shared" si="29"/>
        <v>0</v>
      </c>
    </row>
    <row r="453" spans="1:6" ht="34.5">
      <c r="A453" s="220" t="s">
        <v>1897</v>
      </c>
      <c r="B453" s="66" t="s">
        <v>1644</v>
      </c>
      <c r="C453" s="76" t="s">
        <v>5</v>
      </c>
      <c r="D453" s="243">
        <v>4</v>
      </c>
      <c r="E453" s="405">
        <v>0</v>
      </c>
      <c r="F453" s="328">
        <f t="shared" si="29"/>
        <v>0</v>
      </c>
    </row>
    <row r="454" spans="1:6" ht="34.5">
      <c r="A454" s="220" t="s">
        <v>1898</v>
      </c>
      <c r="B454" s="66" t="s">
        <v>1645</v>
      </c>
      <c r="C454" s="76" t="s">
        <v>5</v>
      </c>
      <c r="D454" s="243">
        <v>19</v>
      </c>
      <c r="E454" s="405">
        <v>0</v>
      </c>
      <c r="F454" s="328">
        <f t="shared" si="29"/>
        <v>0</v>
      </c>
    </row>
    <row r="455" spans="1:6" ht="34.5">
      <c r="A455" s="220" t="s">
        <v>1899</v>
      </c>
      <c r="B455" s="66" t="s">
        <v>1646</v>
      </c>
      <c r="C455" s="76" t="s">
        <v>5</v>
      </c>
      <c r="D455" s="243">
        <v>6</v>
      </c>
      <c r="E455" s="405">
        <v>0</v>
      </c>
      <c r="F455" s="328">
        <f t="shared" si="29"/>
        <v>0</v>
      </c>
    </row>
    <row r="456" spans="1:6" ht="34.5">
      <c r="A456" s="220" t="s">
        <v>1900</v>
      </c>
      <c r="B456" s="66" t="s">
        <v>1647</v>
      </c>
      <c r="C456" s="76" t="s">
        <v>5</v>
      </c>
      <c r="D456" s="243">
        <v>6</v>
      </c>
      <c r="E456" s="405">
        <v>0</v>
      </c>
      <c r="F456" s="328">
        <f t="shared" si="29"/>
        <v>0</v>
      </c>
    </row>
    <row r="457" spans="1:6" ht="34.5">
      <c r="A457" s="220" t="s">
        <v>1901</v>
      </c>
      <c r="B457" s="66" t="s">
        <v>1648</v>
      </c>
      <c r="C457" s="76" t="s">
        <v>5</v>
      </c>
      <c r="D457" s="243">
        <v>4</v>
      </c>
      <c r="E457" s="405">
        <v>0</v>
      </c>
      <c r="F457" s="328">
        <f t="shared" si="29"/>
        <v>0</v>
      </c>
    </row>
    <row r="458" spans="1:6" ht="40.4" customHeight="1">
      <c r="A458" s="220" t="s">
        <v>1902</v>
      </c>
      <c r="B458" s="66" t="s">
        <v>3132</v>
      </c>
      <c r="C458" s="76" t="s">
        <v>28</v>
      </c>
      <c r="D458" s="243">
        <v>1</v>
      </c>
      <c r="E458" s="405">
        <v>0</v>
      </c>
      <c r="F458" s="328">
        <f t="shared" si="29"/>
        <v>0</v>
      </c>
    </row>
    <row r="459" spans="1:6">
      <c r="A459" s="220"/>
      <c r="B459" s="66"/>
      <c r="D459" s="243"/>
      <c r="E459" s="406"/>
    </row>
    <row r="460" spans="1:6" ht="86.4" customHeight="1">
      <c r="A460" s="220" t="s">
        <v>1903</v>
      </c>
      <c r="B460" s="66" t="s">
        <v>3133</v>
      </c>
      <c r="D460" s="243"/>
      <c r="E460" s="406"/>
    </row>
    <row r="461" spans="1:6">
      <c r="A461" s="220" t="s">
        <v>1904</v>
      </c>
      <c r="B461" s="66" t="s">
        <v>1911</v>
      </c>
      <c r="C461" s="76" t="s">
        <v>5</v>
      </c>
      <c r="D461" s="243">
        <v>89</v>
      </c>
      <c r="E461" s="405">
        <v>0</v>
      </c>
      <c r="F461" s="328">
        <f t="shared" ref="F461:F466" si="30">D461*E461</f>
        <v>0</v>
      </c>
    </row>
    <row r="462" spans="1:6">
      <c r="A462" s="220" t="s">
        <v>1905</v>
      </c>
      <c r="B462" s="66" t="s">
        <v>1912</v>
      </c>
      <c r="C462" s="76" t="s">
        <v>5</v>
      </c>
      <c r="D462" s="243">
        <v>25</v>
      </c>
      <c r="E462" s="405">
        <v>0</v>
      </c>
      <c r="F462" s="328">
        <f t="shared" si="30"/>
        <v>0</v>
      </c>
    </row>
    <row r="463" spans="1:6">
      <c r="A463" s="220" t="s">
        <v>1906</v>
      </c>
      <c r="B463" s="66" t="s">
        <v>1913</v>
      </c>
      <c r="C463" s="76" t="s">
        <v>5</v>
      </c>
      <c r="D463" s="243">
        <v>9</v>
      </c>
      <c r="E463" s="405">
        <v>0</v>
      </c>
      <c r="F463" s="328">
        <f t="shared" si="30"/>
        <v>0</v>
      </c>
    </row>
    <row r="464" spans="1:6">
      <c r="A464" s="220" t="s">
        <v>1907</v>
      </c>
      <c r="B464" s="66" t="s">
        <v>1914</v>
      </c>
      <c r="C464" s="76" t="s">
        <v>5</v>
      </c>
      <c r="D464" s="243">
        <v>43</v>
      </c>
      <c r="E464" s="405">
        <v>0</v>
      </c>
      <c r="F464" s="328">
        <f t="shared" si="30"/>
        <v>0</v>
      </c>
    </row>
    <row r="465" spans="1:6">
      <c r="A465" s="220" t="s">
        <v>1908</v>
      </c>
      <c r="B465" s="66" t="s">
        <v>1915</v>
      </c>
      <c r="C465" s="76" t="s">
        <v>5</v>
      </c>
      <c r="D465" s="243">
        <v>6</v>
      </c>
      <c r="E465" s="405">
        <v>0</v>
      </c>
      <c r="F465" s="328">
        <f t="shared" si="30"/>
        <v>0</v>
      </c>
    </row>
    <row r="466" spans="1:6">
      <c r="A466" s="220" t="s">
        <v>1909</v>
      </c>
      <c r="B466" s="66" t="s">
        <v>1916</v>
      </c>
      <c r="C466" s="76" t="s">
        <v>5</v>
      </c>
      <c r="D466" s="243">
        <v>19</v>
      </c>
      <c r="E466" s="405">
        <v>0</v>
      </c>
      <c r="F466" s="328">
        <f t="shared" si="30"/>
        <v>0</v>
      </c>
    </row>
    <row r="467" spans="1:6">
      <c r="A467" s="220"/>
      <c r="B467" s="66"/>
      <c r="D467" s="243"/>
      <c r="E467" s="406"/>
    </row>
    <row r="468" spans="1:6" ht="129.65" customHeight="1">
      <c r="A468" s="220" t="s">
        <v>1910</v>
      </c>
      <c r="B468" s="66" t="s">
        <v>3134</v>
      </c>
      <c r="D468" s="243"/>
      <c r="E468" s="406"/>
    </row>
    <row r="469" spans="1:6">
      <c r="A469" s="220" t="s">
        <v>1921</v>
      </c>
      <c r="B469" s="66" t="s">
        <v>1931</v>
      </c>
      <c r="C469" s="76" t="s">
        <v>5</v>
      </c>
      <c r="D469" s="243">
        <v>52</v>
      </c>
      <c r="E469" s="405">
        <v>0</v>
      </c>
      <c r="F469" s="328">
        <f t="shared" ref="F469:F474" si="31">D469*E469</f>
        <v>0</v>
      </c>
    </row>
    <row r="470" spans="1:6">
      <c r="A470" s="220" t="s">
        <v>1922</v>
      </c>
      <c r="B470" s="66" t="s">
        <v>1932</v>
      </c>
      <c r="C470" s="76" t="s">
        <v>5</v>
      </c>
      <c r="D470" s="243">
        <v>13</v>
      </c>
      <c r="E470" s="405">
        <v>0</v>
      </c>
      <c r="F470" s="328">
        <f t="shared" si="31"/>
        <v>0</v>
      </c>
    </row>
    <row r="471" spans="1:6">
      <c r="A471" s="220" t="s">
        <v>1923</v>
      </c>
      <c r="B471" s="66" t="s">
        <v>1933</v>
      </c>
      <c r="C471" s="76" t="s">
        <v>5</v>
      </c>
      <c r="D471" s="243">
        <v>36</v>
      </c>
      <c r="E471" s="405">
        <v>0</v>
      </c>
      <c r="F471" s="328">
        <f t="shared" si="31"/>
        <v>0</v>
      </c>
    </row>
    <row r="472" spans="1:6">
      <c r="A472" s="220" t="s">
        <v>1924</v>
      </c>
      <c r="B472" s="66" t="s">
        <v>1934</v>
      </c>
      <c r="C472" s="76" t="s">
        <v>5</v>
      </c>
      <c r="D472" s="243">
        <v>26</v>
      </c>
      <c r="E472" s="405">
        <v>0</v>
      </c>
      <c r="F472" s="328">
        <f t="shared" si="31"/>
        <v>0</v>
      </c>
    </row>
    <row r="473" spans="1:6">
      <c r="A473" s="220" t="s">
        <v>1925</v>
      </c>
      <c r="B473" s="66" t="s">
        <v>1935</v>
      </c>
      <c r="C473" s="76" t="s">
        <v>5</v>
      </c>
      <c r="D473" s="243">
        <v>5</v>
      </c>
      <c r="E473" s="405">
        <v>0</v>
      </c>
      <c r="F473" s="328">
        <f t="shared" si="31"/>
        <v>0</v>
      </c>
    </row>
    <row r="474" spans="1:6">
      <c r="A474" s="220" t="s">
        <v>1926</v>
      </c>
      <c r="B474" s="66" t="s">
        <v>1936</v>
      </c>
      <c r="C474" s="76" t="s">
        <v>5</v>
      </c>
      <c r="D474" s="243">
        <v>2</v>
      </c>
      <c r="E474" s="405">
        <v>0</v>
      </c>
      <c r="F474" s="328">
        <f t="shared" si="31"/>
        <v>0</v>
      </c>
    </row>
    <row r="475" spans="1:6" ht="77.400000000000006" customHeight="1">
      <c r="A475" s="220" t="s">
        <v>1927</v>
      </c>
      <c r="B475" s="66" t="s">
        <v>1937</v>
      </c>
      <c r="C475" s="76" t="s">
        <v>28</v>
      </c>
      <c r="D475" s="243">
        <v>25</v>
      </c>
      <c r="E475" s="405">
        <v>0</v>
      </c>
      <c r="F475" s="328">
        <f t="shared" ref="F475" si="32">D475*E475</f>
        <v>0</v>
      </c>
    </row>
    <row r="476" spans="1:6" ht="87" customHeight="1">
      <c r="A476" s="220" t="s">
        <v>1928</v>
      </c>
      <c r="B476" s="66" t="s">
        <v>1938</v>
      </c>
      <c r="C476" s="76" t="s">
        <v>28</v>
      </c>
      <c r="D476" s="243">
        <v>31</v>
      </c>
      <c r="E476" s="405">
        <v>0</v>
      </c>
      <c r="F476" s="328">
        <f t="shared" ref="F476" si="33">D476*E476</f>
        <v>0</v>
      </c>
    </row>
    <row r="477" spans="1:6" ht="76.650000000000006" customHeight="1">
      <c r="A477" s="220" t="s">
        <v>1929</v>
      </c>
      <c r="B477" s="66" t="s">
        <v>1939</v>
      </c>
      <c r="C477" s="76" t="s">
        <v>28</v>
      </c>
      <c r="D477" s="243">
        <v>43</v>
      </c>
      <c r="E477" s="405">
        <v>0</v>
      </c>
      <c r="F477" s="328">
        <f t="shared" ref="F477" si="34">D477*E477</f>
        <v>0</v>
      </c>
    </row>
    <row r="478" spans="1:6" ht="69">
      <c r="A478" s="220" t="s">
        <v>1930</v>
      </c>
      <c r="B478" s="66" t="s">
        <v>1940</v>
      </c>
      <c r="C478" s="76" t="s">
        <v>28</v>
      </c>
      <c r="D478" s="243">
        <v>8</v>
      </c>
      <c r="E478" s="405">
        <v>0</v>
      </c>
      <c r="F478" s="328">
        <f t="shared" ref="F478" si="35">D478*E478</f>
        <v>0</v>
      </c>
    </row>
    <row r="479" spans="1:6">
      <c r="A479" s="220"/>
      <c r="B479" s="94"/>
      <c r="D479" s="243"/>
      <c r="E479" s="406"/>
    </row>
    <row r="480" spans="1:6" ht="61.65" customHeight="1">
      <c r="A480" s="220" t="s">
        <v>1917</v>
      </c>
      <c r="B480" s="66" t="s">
        <v>1941</v>
      </c>
      <c r="D480" s="243"/>
      <c r="E480" s="406"/>
    </row>
    <row r="481" spans="1:6" ht="89.4" customHeight="1">
      <c r="A481" s="220" t="s">
        <v>1952</v>
      </c>
      <c r="B481" s="66" t="s">
        <v>3135</v>
      </c>
      <c r="C481" s="76" t="s">
        <v>28</v>
      </c>
      <c r="D481" s="243">
        <v>22</v>
      </c>
      <c r="E481" s="405">
        <v>0</v>
      </c>
      <c r="F481" s="328">
        <f t="shared" ref="F481" si="36">D481*E481</f>
        <v>0</v>
      </c>
    </row>
    <row r="482" spans="1:6" ht="86.4" customHeight="1">
      <c r="A482" s="220" t="s">
        <v>1953</v>
      </c>
      <c r="B482" s="66" t="s">
        <v>1956</v>
      </c>
      <c r="C482" s="76" t="s">
        <v>28</v>
      </c>
      <c r="D482" s="243">
        <v>6</v>
      </c>
      <c r="E482" s="405">
        <v>0</v>
      </c>
      <c r="F482" s="328">
        <f t="shared" ref="F482" si="37">D482*E482</f>
        <v>0</v>
      </c>
    </row>
    <row r="483" spans="1:6" ht="91.4" customHeight="1">
      <c r="A483" s="220" t="s">
        <v>1954</v>
      </c>
      <c r="B483" s="66" t="s">
        <v>1957</v>
      </c>
      <c r="C483" s="76" t="s">
        <v>28</v>
      </c>
      <c r="D483" s="243">
        <v>1</v>
      </c>
      <c r="E483" s="405">
        <v>0</v>
      </c>
      <c r="F483" s="328">
        <f t="shared" ref="F483" si="38">D483*E483</f>
        <v>0</v>
      </c>
    </row>
    <row r="484" spans="1:6" ht="87" customHeight="1">
      <c r="A484" s="220" t="s">
        <v>1955</v>
      </c>
      <c r="B484" s="66" t="s">
        <v>1958</v>
      </c>
      <c r="C484" s="76" t="s">
        <v>28</v>
      </c>
      <c r="D484" s="243">
        <v>2</v>
      </c>
      <c r="E484" s="405">
        <v>0</v>
      </c>
      <c r="F484" s="328">
        <f t="shared" ref="F484" si="39">D484*E484</f>
        <v>0</v>
      </c>
    </row>
    <row r="485" spans="1:6">
      <c r="A485" s="220"/>
      <c r="B485" s="94"/>
      <c r="D485" s="243"/>
      <c r="E485" s="406"/>
    </row>
    <row r="486" spans="1:6" ht="43.65" customHeight="1">
      <c r="A486" s="220" t="s">
        <v>1918</v>
      </c>
      <c r="B486" s="66" t="s">
        <v>1946</v>
      </c>
      <c r="C486" s="76" t="s">
        <v>5</v>
      </c>
      <c r="D486" s="243">
        <v>6</v>
      </c>
      <c r="E486" s="405">
        <v>0</v>
      </c>
      <c r="F486" s="328">
        <f t="shared" ref="F486" si="40">D486*E486</f>
        <v>0</v>
      </c>
    </row>
    <row r="487" spans="1:6">
      <c r="A487" s="220"/>
      <c r="B487" s="378"/>
      <c r="D487" s="243"/>
      <c r="E487" s="406"/>
    </row>
    <row r="488" spans="1:6" ht="87" customHeight="1">
      <c r="A488" s="220" t="s">
        <v>1919</v>
      </c>
      <c r="B488" s="66" t="s">
        <v>1942</v>
      </c>
      <c r="D488" s="243"/>
      <c r="E488" s="406"/>
    </row>
    <row r="489" spans="1:6">
      <c r="A489" s="220" t="s">
        <v>1943</v>
      </c>
      <c r="B489" s="66" t="s">
        <v>1951</v>
      </c>
      <c r="C489" s="76" t="s">
        <v>5</v>
      </c>
      <c r="D489" s="243">
        <v>2</v>
      </c>
      <c r="E489" s="405">
        <v>0</v>
      </c>
      <c r="F489" s="328">
        <f t="shared" ref="F489:F503" si="41">D489*E489</f>
        <v>0</v>
      </c>
    </row>
    <row r="490" spans="1:6">
      <c r="A490" s="220" t="s">
        <v>1944</v>
      </c>
      <c r="B490" s="66" t="s">
        <v>1967</v>
      </c>
      <c r="C490" s="76" t="s">
        <v>5</v>
      </c>
      <c r="D490" s="243">
        <v>2</v>
      </c>
      <c r="E490" s="405">
        <v>0</v>
      </c>
      <c r="F490" s="328">
        <f t="shared" si="41"/>
        <v>0</v>
      </c>
    </row>
    <row r="491" spans="1:6">
      <c r="A491" s="220" t="s">
        <v>1945</v>
      </c>
      <c r="B491" s="66" t="s">
        <v>1968</v>
      </c>
      <c r="C491" s="76" t="s">
        <v>5</v>
      </c>
      <c r="D491" s="243">
        <v>2</v>
      </c>
      <c r="E491" s="405">
        <v>0</v>
      </c>
      <c r="F491" s="328">
        <f t="shared" si="41"/>
        <v>0</v>
      </c>
    </row>
    <row r="492" spans="1:6">
      <c r="A492" s="220" t="s">
        <v>1947</v>
      </c>
      <c r="B492" s="66" t="s">
        <v>1969</v>
      </c>
      <c r="C492" s="76" t="s">
        <v>5</v>
      </c>
      <c r="D492" s="243">
        <v>2</v>
      </c>
      <c r="E492" s="405">
        <v>0</v>
      </c>
      <c r="F492" s="328">
        <f t="shared" si="41"/>
        <v>0</v>
      </c>
    </row>
    <row r="493" spans="1:6">
      <c r="A493" s="220" t="s">
        <v>1948</v>
      </c>
      <c r="B493" s="66" t="s">
        <v>1970</v>
      </c>
      <c r="C493" s="76" t="s">
        <v>5</v>
      </c>
      <c r="D493" s="243">
        <v>1</v>
      </c>
      <c r="E493" s="405">
        <v>0</v>
      </c>
      <c r="F493" s="328">
        <f t="shared" si="41"/>
        <v>0</v>
      </c>
    </row>
    <row r="494" spans="1:6">
      <c r="A494" s="220" t="s">
        <v>1949</v>
      </c>
      <c r="B494" s="66" t="s">
        <v>1971</v>
      </c>
      <c r="C494" s="76" t="s">
        <v>5</v>
      </c>
      <c r="D494" s="243">
        <v>1</v>
      </c>
      <c r="E494" s="405">
        <v>0</v>
      </c>
      <c r="F494" s="328">
        <f t="shared" si="41"/>
        <v>0</v>
      </c>
    </row>
    <row r="495" spans="1:6">
      <c r="A495" s="220" t="s">
        <v>1950</v>
      </c>
      <c r="B495" s="66" t="s">
        <v>1972</v>
      </c>
      <c r="C495" s="76" t="s">
        <v>5</v>
      </c>
      <c r="D495" s="243">
        <v>1</v>
      </c>
      <c r="E495" s="405">
        <v>0</v>
      </c>
      <c r="F495" s="328">
        <f t="shared" si="41"/>
        <v>0</v>
      </c>
    </row>
    <row r="496" spans="1:6">
      <c r="A496" s="220" t="s">
        <v>1959</v>
      </c>
      <c r="B496" s="66" t="s">
        <v>1973</v>
      </c>
      <c r="C496" s="76" t="s">
        <v>5</v>
      </c>
      <c r="D496" s="243">
        <v>20</v>
      </c>
      <c r="E496" s="405">
        <v>0</v>
      </c>
      <c r="F496" s="328">
        <f t="shared" si="41"/>
        <v>0</v>
      </c>
    </row>
    <row r="497" spans="1:6">
      <c r="A497" s="220" t="s">
        <v>1960</v>
      </c>
      <c r="B497" s="66" t="s">
        <v>1974</v>
      </c>
      <c r="C497" s="76" t="s">
        <v>5</v>
      </c>
      <c r="D497" s="243">
        <v>7</v>
      </c>
      <c r="E497" s="405">
        <v>0</v>
      </c>
      <c r="F497" s="328">
        <f t="shared" si="41"/>
        <v>0</v>
      </c>
    </row>
    <row r="498" spans="1:6">
      <c r="A498" s="220" t="s">
        <v>1961</v>
      </c>
      <c r="B498" s="66" t="s">
        <v>1975</v>
      </c>
      <c r="C498" s="76" t="s">
        <v>5</v>
      </c>
      <c r="D498" s="243">
        <v>4</v>
      </c>
      <c r="E498" s="405">
        <v>0</v>
      </c>
      <c r="F498" s="328">
        <f t="shared" si="41"/>
        <v>0</v>
      </c>
    </row>
    <row r="499" spans="1:6">
      <c r="A499" s="220" t="s">
        <v>1962</v>
      </c>
      <c r="B499" s="66" t="s">
        <v>1976</v>
      </c>
      <c r="C499" s="76" t="s">
        <v>5</v>
      </c>
      <c r="D499" s="243">
        <v>12</v>
      </c>
      <c r="E499" s="405">
        <v>0</v>
      </c>
      <c r="F499" s="328">
        <f t="shared" si="41"/>
        <v>0</v>
      </c>
    </row>
    <row r="500" spans="1:6">
      <c r="A500" s="220" t="s">
        <v>1963</v>
      </c>
      <c r="B500" s="66" t="s">
        <v>1977</v>
      </c>
      <c r="C500" s="76" t="s">
        <v>5</v>
      </c>
      <c r="D500" s="243">
        <v>1</v>
      </c>
      <c r="E500" s="405">
        <v>0</v>
      </c>
      <c r="F500" s="328">
        <f t="shared" si="41"/>
        <v>0</v>
      </c>
    </row>
    <row r="501" spans="1:6">
      <c r="A501" s="220" t="s">
        <v>1964</v>
      </c>
      <c r="B501" s="66" t="s">
        <v>1978</v>
      </c>
      <c r="C501" s="76" t="s">
        <v>5</v>
      </c>
      <c r="D501" s="243">
        <v>2</v>
      </c>
      <c r="E501" s="405">
        <v>0</v>
      </c>
      <c r="F501" s="328">
        <f t="shared" si="41"/>
        <v>0</v>
      </c>
    </row>
    <row r="502" spans="1:6">
      <c r="A502" s="220" t="s">
        <v>1965</v>
      </c>
      <c r="B502" s="66" t="s">
        <v>1979</v>
      </c>
      <c r="C502" s="76" t="s">
        <v>5</v>
      </c>
      <c r="D502" s="243">
        <v>1</v>
      </c>
      <c r="E502" s="405">
        <v>0</v>
      </c>
      <c r="F502" s="328">
        <f t="shared" si="41"/>
        <v>0</v>
      </c>
    </row>
    <row r="503" spans="1:6">
      <c r="A503" s="220" t="s">
        <v>1966</v>
      </c>
      <c r="B503" s="66" t="s">
        <v>1980</v>
      </c>
      <c r="C503" s="76" t="s">
        <v>5</v>
      </c>
      <c r="D503" s="243">
        <v>3</v>
      </c>
      <c r="E503" s="405">
        <v>0</v>
      </c>
      <c r="F503" s="328">
        <f t="shared" si="41"/>
        <v>0</v>
      </c>
    </row>
    <row r="504" spans="1:6">
      <c r="A504" s="220"/>
      <c r="B504" s="378"/>
      <c r="D504" s="243"/>
      <c r="E504" s="406"/>
    </row>
    <row r="505" spans="1:6" ht="123" customHeight="1">
      <c r="A505" s="220" t="s">
        <v>1920</v>
      </c>
      <c r="B505" s="66" t="s">
        <v>3151</v>
      </c>
      <c r="D505" s="243"/>
      <c r="E505" s="406"/>
    </row>
    <row r="506" spans="1:6" ht="110.4" customHeight="1">
      <c r="A506" s="220" t="s">
        <v>1981</v>
      </c>
      <c r="B506" s="66" t="s">
        <v>1983</v>
      </c>
      <c r="C506" s="76" t="s">
        <v>28</v>
      </c>
      <c r="D506" s="243">
        <v>1</v>
      </c>
      <c r="E506" s="405">
        <v>0</v>
      </c>
      <c r="F506" s="328">
        <f t="shared" ref="F506:F507" si="42">D506*E506</f>
        <v>0</v>
      </c>
    </row>
    <row r="507" spans="1:6" ht="132.65" customHeight="1">
      <c r="A507" s="220" t="s">
        <v>1982</v>
      </c>
      <c r="B507" s="66" t="s">
        <v>1984</v>
      </c>
      <c r="C507" s="76" t="s">
        <v>28</v>
      </c>
      <c r="D507" s="243">
        <v>4</v>
      </c>
      <c r="E507" s="405">
        <v>0</v>
      </c>
      <c r="F507" s="328">
        <f t="shared" si="42"/>
        <v>0</v>
      </c>
    </row>
    <row r="508" spans="1:6">
      <c r="A508" s="220"/>
      <c r="B508" s="379"/>
      <c r="D508" s="243"/>
      <c r="E508" s="406"/>
    </row>
    <row r="509" spans="1:6" ht="111.65" customHeight="1">
      <c r="A509" s="220" t="s">
        <v>1985</v>
      </c>
      <c r="B509" s="66" t="s">
        <v>3136</v>
      </c>
      <c r="D509" s="243"/>
      <c r="E509" s="406"/>
    </row>
    <row r="510" spans="1:6" ht="131.4" customHeight="1">
      <c r="A510" s="220" t="s">
        <v>1986</v>
      </c>
      <c r="B510" s="66" t="s">
        <v>1988</v>
      </c>
      <c r="C510" s="76" t="s">
        <v>28</v>
      </c>
      <c r="D510" s="243">
        <v>1</v>
      </c>
      <c r="E510" s="405">
        <v>0</v>
      </c>
      <c r="F510" s="328">
        <f t="shared" ref="F510:F511" si="43">D510*E510</f>
        <v>0</v>
      </c>
    </row>
    <row r="511" spans="1:6" ht="130.65" customHeight="1">
      <c r="A511" s="220" t="s">
        <v>1987</v>
      </c>
      <c r="B511" s="66" t="s">
        <v>1989</v>
      </c>
      <c r="C511" s="76" t="s">
        <v>28</v>
      </c>
      <c r="D511" s="243">
        <v>2</v>
      </c>
      <c r="E511" s="405">
        <v>0</v>
      </c>
      <c r="F511" s="328">
        <f t="shared" si="43"/>
        <v>0</v>
      </c>
    </row>
    <row r="512" spans="1:6">
      <c r="A512" s="220"/>
      <c r="B512" s="379"/>
      <c r="D512" s="243"/>
      <c r="E512" s="406"/>
    </row>
    <row r="513" spans="1:6" ht="100.65" customHeight="1">
      <c r="A513" s="220" t="s">
        <v>1991</v>
      </c>
      <c r="B513" s="66" t="s">
        <v>1990</v>
      </c>
      <c r="D513" s="243"/>
      <c r="E513" s="406"/>
    </row>
    <row r="514" spans="1:6">
      <c r="A514" s="220" t="s">
        <v>1992</v>
      </c>
      <c r="B514" s="66" t="s">
        <v>1649</v>
      </c>
      <c r="C514" s="76" t="s">
        <v>19</v>
      </c>
      <c r="D514" s="243">
        <v>1</v>
      </c>
      <c r="E514" s="405">
        <v>0</v>
      </c>
      <c r="F514" s="328">
        <f t="shared" ref="F514:F522" si="44">D514*E514</f>
        <v>0</v>
      </c>
    </row>
    <row r="515" spans="1:6">
      <c r="A515" s="220" t="s">
        <v>1993</v>
      </c>
      <c r="B515" s="66" t="s">
        <v>1650</v>
      </c>
      <c r="C515" s="76" t="s">
        <v>19</v>
      </c>
      <c r="D515" s="243">
        <v>1200</v>
      </c>
      <c r="E515" s="405">
        <v>0</v>
      </c>
      <c r="F515" s="328">
        <f t="shared" si="44"/>
        <v>0</v>
      </c>
    </row>
    <row r="516" spans="1:6">
      <c r="A516" s="220" t="s">
        <v>1994</v>
      </c>
      <c r="B516" s="66" t="s">
        <v>1651</v>
      </c>
      <c r="C516" s="76" t="s">
        <v>19</v>
      </c>
      <c r="D516" s="243">
        <v>500</v>
      </c>
      <c r="E516" s="405">
        <v>0</v>
      </c>
      <c r="F516" s="328">
        <f t="shared" si="44"/>
        <v>0</v>
      </c>
    </row>
    <row r="517" spans="1:6">
      <c r="A517" s="220" t="s">
        <v>1995</v>
      </c>
      <c r="B517" s="66" t="s">
        <v>1652</v>
      </c>
      <c r="C517" s="76" t="s">
        <v>19</v>
      </c>
      <c r="D517" s="243">
        <v>1</v>
      </c>
      <c r="E517" s="405">
        <v>0</v>
      </c>
      <c r="F517" s="328">
        <f t="shared" si="44"/>
        <v>0</v>
      </c>
    </row>
    <row r="518" spans="1:6">
      <c r="A518" s="220" t="s">
        <v>1996</v>
      </c>
      <c r="B518" s="66" t="s">
        <v>1653</v>
      </c>
      <c r="C518" s="76" t="s">
        <v>19</v>
      </c>
      <c r="D518" s="243">
        <v>1</v>
      </c>
      <c r="E518" s="405">
        <v>0</v>
      </c>
      <c r="F518" s="328">
        <f t="shared" si="44"/>
        <v>0</v>
      </c>
    </row>
    <row r="519" spans="1:6">
      <c r="A519" s="220" t="s">
        <v>1997</v>
      </c>
      <c r="B519" s="66" t="s">
        <v>1610</v>
      </c>
      <c r="C519" s="76" t="s">
        <v>19</v>
      </c>
      <c r="D519" s="243">
        <v>1</v>
      </c>
      <c r="E519" s="405">
        <v>0</v>
      </c>
      <c r="F519" s="328">
        <f t="shared" si="44"/>
        <v>0</v>
      </c>
    </row>
    <row r="520" spans="1:6">
      <c r="A520" s="220" t="s">
        <v>1998</v>
      </c>
      <c r="B520" s="66" t="s">
        <v>1606</v>
      </c>
      <c r="C520" s="76" t="s">
        <v>19</v>
      </c>
      <c r="D520" s="243">
        <v>1</v>
      </c>
      <c r="E520" s="405">
        <v>0</v>
      </c>
      <c r="F520" s="328">
        <f t="shared" si="44"/>
        <v>0</v>
      </c>
    </row>
    <row r="521" spans="1:6">
      <c r="A521" s="220" t="s">
        <v>1999</v>
      </c>
      <c r="B521" s="66" t="s">
        <v>1609</v>
      </c>
      <c r="C521" s="76" t="s">
        <v>19</v>
      </c>
      <c r="D521" s="243">
        <v>1</v>
      </c>
      <c r="E521" s="405">
        <v>0</v>
      </c>
      <c r="F521" s="328">
        <f t="shared" si="44"/>
        <v>0</v>
      </c>
    </row>
    <row r="522" spans="1:6">
      <c r="A522" s="220" t="s">
        <v>2000</v>
      </c>
      <c r="B522" s="66" t="s">
        <v>1654</v>
      </c>
      <c r="C522" s="76" t="s">
        <v>19</v>
      </c>
      <c r="D522" s="243">
        <v>1</v>
      </c>
      <c r="E522" s="405">
        <v>0</v>
      </c>
      <c r="F522" s="328">
        <f t="shared" si="44"/>
        <v>0</v>
      </c>
    </row>
    <row r="523" spans="1:6">
      <c r="A523" s="220"/>
      <c r="B523" s="66"/>
      <c r="D523" s="243"/>
      <c r="E523" s="406"/>
    </row>
    <row r="524" spans="1:6" ht="27.65" customHeight="1">
      <c r="A524" s="220" t="s">
        <v>2001</v>
      </c>
      <c r="B524" s="66" t="s">
        <v>2007</v>
      </c>
      <c r="D524" s="243"/>
      <c r="E524" s="406"/>
    </row>
    <row r="525" spans="1:6">
      <c r="A525" s="220" t="s">
        <v>2002</v>
      </c>
      <c r="B525" s="66" t="s">
        <v>1655</v>
      </c>
      <c r="C525" s="76" t="s">
        <v>19</v>
      </c>
      <c r="D525" s="243">
        <v>500</v>
      </c>
      <c r="E525" s="405">
        <v>0</v>
      </c>
      <c r="F525" s="328">
        <f t="shared" ref="F525:F529" si="45">D525*E525</f>
        <v>0</v>
      </c>
    </row>
    <row r="526" spans="1:6">
      <c r="A526" s="220" t="s">
        <v>2003</v>
      </c>
      <c r="B526" s="66" t="s">
        <v>1656</v>
      </c>
      <c r="C526" s="76" t="s">
        <v>19</v>
      </c>
      <c r="D526" s="243">
        <v>100</v>
      </c>
      <c r="E526" s="405">
        <v>0</v>
      </c>
      <c r="F526" s="328">
        <f t="shared" si="45"/>
        <v>0</v>
      </c>
    </row>
    <row r="527" spans="1:6">
      <c r="A527" s="220" t="s">
        <v>2004</v>
      </c>
      <c r="B527" s="66" t="s">
        <v>1657</v>
      </c>
      <c r="C527" s="76" t="s">
        <v>19</v>
      </c>
      <c r="D527" s="243">
        <v>1</v>
      </c>
      <c r="E527" s="405">
        <v>0</v>
      </c>
      <c r="F527" s="328">
        <f t="shared" si="45"/>
        <v>0</v>
      </c>
    </row>
    <row r="528" spans="1:6">
      <c r="A528" s="220" t="s">
        <v>2005</v>
      </c>
      <c r="B528" s="66" t="s">
        <v>1658</v>
      </c>
      <c r="C528" s="76" t="s">
        <v>19</v>
      </c>
      <c r="D528" s="243">
        <v>100</v>
      </c>
      <c r="E528" s="405">
        <v>0</v>
      </c>
      <c r="F528" s="328">
        <f t="shared" si="45"/>
        <v>0</v>
      </c>
    </row>
    <row r="529" spans="1:6">
      <c r="A529" s="220" t="s">
        <v>2006</v>
      </c>
      <c r="B529" s="66" t="s">
        <v>1659</v>
      </c>
      <c r="C529" s="76" t="s">
        <v>19</v>
      </c>
      <c r="D529" s="243">
        <v>1</v>
      </c>
      <c r="E529" s="405">
        <v>0</v>
      </c>
      <c r="F529" s="328">
        <f t="shared" si="45"/>
        <v>0</v>
      </c>
    </row>
    <row r="530" spans="1:6">
      <c r="A530" s="220"/>
      <c r="B530" s="66"/>
      <c r="D530" s="243"/>
      <c r="E530" s="406"/>
    </row>
    <row r="531" spans="1:6" ht="82.65" customHeight="1">
      <c r="A531" s="220" t="s">
        <v>2008</v>
      </c>
      <c r="B531" s="66" t="s">
        <v>3137</v>
      </c>
      <c r="D531" s="243"/>
      <c r="E531" s="406"/>
    </row>
    <row r="532" spans="1:6">
      <c r="A532" s="220" t="s">
        <v>2009</v>
      </c>
      <c r="B532" s="66" t="s">
        <v>1660</v>
      </c>
      <c r="C532" s="76" t="s">
        <v>19</v>
      </c>
      <c r="D532" s="243">
        <v>1</v>
      </c>
      <c r="E532" s="405">
        <v>0</v>
      </c>
      <c r="F532" s="328">
        <f>D532*E532</f>
        <v>0</v>
      </c>
    </row>
    <row r="533" spans="1:6">
      <c r="A533" s="220" t="s">
        <v>2010</v>
      </c>
      <c r="B533" s="66" t="s">
        <v>1661</v>
      </c>
      <c r="C533" s="76" t="s">
        <v>19</v>
      </c>
      <c r="D533" s="243">
        <v>1</v>
      </c>
      <c r="E533" s="405">
        <v>0</v>
      </c>
      <c r="F533" s="328">
        <f t="shared" ref="F533:F543" si="46">D533*E533</f>
        <v>0</v>
      </c>
    </row>
    <row r="534" spans="1:6">
      <c r="A534" s="220" t="s">
        <v>2011</v>
      </c>
      <c r="B534" s="66" t="s">
        <v>1662</v>
      </c>
      <c r="C534" s="76" t="s">
        <v>19</v>
      </c>
      <c r="D534" s="243">
        <v>200</v>
      </c>
      <c r="E534" s="405">
        <v>0</v>
      </c>
      <c r="F534" s="328">
        <f t="shared" si="46"/>
        <v>0</v>
      </c>
    </row>
    <row r="535" spans="1:6">
      <c r="A535" s="220" t="s">
        <v>2012</v>
      </c>
      <c r="B535" s="66" t="s">
        <v>1663</v>
      </c>
      <c r="C535" s="76" t="s">
        <v>19</v>
      </c>
      <c r="D535" s="243">
        <v>1</v>
      </c>
      <c r="E535" s="405">
        <v>0</v>
      </c>
      <c r="F535" s="328">
        <f t="shared" si="46"/>
        <v>0</v>
      </c>
    </row>
    <row r="536" spans="1:6">
      <c r="A536" s="220" t="s">
        <v>2013</v>
      </c>
      <c r="B536" s="66" t="s">
        <v>1664</v>
      </c>
      <c r="C536" s="76" t="s">
        <v>19</v>
      </c>
      <c r="D536" s="243">
        <v>1</v>
      </c>
      <c r="E536" s="405">
        <v>0</v>
      </c>
      <c r="F536" s="328">
        <f t="shared" si="46"/>
        <v>0</v>
      </c>
    </row>
    <row r="537" spans="1:6">
      <c r="A537" s="220" t="s">
        <v>2014</v>
      </c>
      <c r="B537" s="66" t="s">
        <v>1665</v>
      </c>
      <c r="C537" s="76" t="s">
        <v>19</v>
      </c>
      <c r="D537" s="243">
        <v>20</v>
      </c>
      <c r="E537" s="405">
        <v>0</v>
      </c>
      <c r="F537" s="328">
        <f t="shared" si="46"/>
        <v>0</v>
      </c>
    </row>
    <row r="538" spans="1:6">
      <c r="A538" s="220" t="s">
        <v>2015</v>
      </c>
      <c r="B538" s="66" t="s">
        <v>1666</v>
      </c>
      <c r="C538" s="76" t="s">
        <v>19</v>
      </c>
      <c r="D538" s="243">
        <v>1</v>
      </c>
      <c r="E538" s="405">
        <v>0</v>
      </c>
      <c r="F538" s="328">
        <f t="shared" si="46"/>
        <v>0</v>
      </c>
    </row>
    <row r="539" spans="1:6">
      <c r="A539" s="220" t="s">
        <v>2016</v>
      </c>
      <c r="B539" s="66" t="s">
        <v>1667</v>
      </c>
      <c r="C539" s="76" t="s">
        <v>19</v>
      </c>
      <c r="D539" s="243">
        <v>1</v>
      </c>
      <c r="E539" s="405">
        <v>0</v>
      </c>
      <c r="F539" s="328">
        <f t="shared" si="46"/>
        <v>0</v>
      </c>
    </row>
    <row r="540" spans="1:6">
      <c r="A540" s="220" t="s">
        <v>2017</v>
      </c>
      <c r="B540" s="66" t="s">
        <v>1668</v>
      </c>
      <c r="C540" s="76" t="s">
        <v>19</v>
      </c>
      <c r="D540" s="243">
        <v>20</v>
      </c>
      <c r="E540" s="405">
        <v>0</v>
      </c>
      <c r="F540" s="328">
        <f t="shared" si="46"/>
        <v>0</v>
      </c>
    </row>
    <row r="541" spans="1:6">
      <c r="A541" s="220" t="s">
        <v>2018</v>
      </c>
      <c r="B541" s="66" t="s">
        <v>1669</v>
      </c>
      <c r="C541" s="76" t="s">
        <v>19</v>
      </c>
      <c r="D541" s="243">
        <v>1</v>
      </c>
      <c r="E541" s="405">
        <v>0</v>
      </c>
      <c r="F541" s="328">
        <f t="shared" si="46"/>
        <v>0</v>
      </c>
    </row>
    <row r="542" spans="1:6" ht="23">
      <c r="A542" s="220" t="s">
        <v>2019</v>
      </c>
      <c r="B542" s="66" t="s">
        <v>1670</v>
      </c>
      <c r="C542" s="76" t="s">
        <v>19</v>
      </c>
      <c r="D542" s="243">
        <v>200</v>
      </c>
      <c r="E542" s="405">
        <v>0</v>
      </c>
      <c r="F542" s="328">
        <f t="shared" si="46"/>
        <v>0</v>
      </c>
    </row>
    <row r="543" spans="1:6">
      <c r="A543" s="220" t="s">
        <v>2020</v>
      </c>
      <c r="B543" s="66" t="s">
        <v>1671</v>
      </c>
      <c r="C543" s="76" t="s">
        <v>19</v>
      </c>
      <c r="D543" s="243">
        <v>1</v>
      </c>
      <c r="E543" s="405">
        <v>0</v>
      </c>
      <c r="F543" s="328">
        <f t="shared" si="46"/>
        <v>0</v>
      </c>
    </row>
    <row r="544" spans="1:6">
      <c r="A544" s="220"/>
      <c r="B544" s="379"/>
      <c r="D544" s="243"/>
      <c r="E544" s="406"/>
    </row>
    <row r="545" spans="1:6" ht="319.39999999999998" customHeight="1">
      <c r="A545" s="220" t="s">
        <v>2021</v>
      </c>
      <c r="B545" s="66" t="s">
        <v>3138</v>
      </c>
      <c r="C545" s="76" t="s">
        <v>28</v>
      </c>
      <c r="D545" s="380">
        <v>3</v>
      </c>
      <c r="E545" s="405">
        <v>0</v>
      </c>
      <c r="F545" s="328">
        <f t="shared" ref="F545" si="47">D545*E545</f>
        <v>0</v>
      </c>
    </row>
    <row r="546" spans="1:6">
      <c r="A546" s="220"/>
      <c r="B546" s="220"/>
      <c r="D546" s="243"/>
      <c r="E546" s="406"/>
    </row>
    <row r="547" spans="1:6" ht="125.4" customHeight="1">
      <c r="A547" s="220" t="s">
        <v>2024</v>
      </c>
      <c r="B547" s="220" t="s">
        <v>3152</v>
      </c>
      <c r="C547" s="76" t="s">
        <v>28</v>
      </c>
      <c r="D547" s="243">
        <v>1</v>
      </c>
      <c r="E547" s="405">
        <v>0</v>
      </c>
      <c r="F547" s="328">
        <f t="shared" ref="F547" si="48">D547*E547</f>
        <v>0</v>
      </c>
    </row>
    <row r="548" spans="1:6">
      <c r="A548" s="220"/>
      <c r="B548" s="220"/>
      <c r="D548" s="243"/>
      <c r="E548" s="406"/>
    </row>
    <row r="549" spans="1:6" ht="42" customHeight="1">
      <c r="A549" s="220" t="s">
        <v>2040</v>
      </c>
      <c r="B549" s="66" t="s">
        <v>2023</v>
      </c>
      <c r="D549" s="76"/>
      <c r="E549" s="406"/>
    </row>
    <row r="550" spans="1:6">
      <c r="A550" s="220"/>
      <c r="B550" s="66" t="s">
        <v>1672</v>
      </c>
      <c r="D550" s="76"/>
      <c r="E550" s="406"/>
    </row>
    <row r="551" spans="1:6">
      <c r="A551" s="220"/>
      <c r="B551" s="66" t="s">
        <v>1673</v>
      </c>
      <c r="C551" s="76" t="s">
        <v>5</v>
      </c>
      <c r="D551" s="243">
        <v>1</v>
      </c>
      <c r="E551" s="406"/>
    </row>
    <row r="552" spans="1:6">
      <c r="A552" s="220"/>
      <c r="B552" s="66" t="s">
        <v>1593</v>
      </c>
      <c r="D552" s="243"/>
      <c r="E552" s="406"/>
    </row>
    <row r="553" spans="1:6">
      <c r="A553" s="220"/>
      <c r="B553" s="66" t="s">
        <v>2027</v>
      </c>
      <c r="C553" s="76" t="s">
        <v>5</v>
      </c>
      <c r="D553" s="243">
        <v>1</v>
      </c>
      <c r="E553" s="406"/>
    </row>
    <row r="554" spans="1:6">
      <c r="A554" s="220"/>
      <c r="B554" s="66" t="s">
        <v>2028</v>
      </c>
      <c r="C554" s="76" t="s">
        <v>5</v>
      </c>
      <c r="D554" s="243">
        <v>2</v>
      </c>
      <c r="E554" s="406"/>
    </row>
    <row r="555" spans="1:6">
      <c r="A555" s="220"/>
      <c r="B555" s="66" t="s">
        <v>1679</v>
      </c>
      <c r="C555" s="76" t="s">
        <v>5</v>
      </c>
      <c r="D555" s="243">
        <v>2</v>
      </c>
      <c r="E555" s="406"/>
    </row>
    <row r="556" spans="1:6">
      <c r="A556" s="220"/>
      <c r="B556" s="66" t="s">
        <v>2034</v>
      </c>
      <c r="C556" s="76" t="s">
        <v>5</v>
      </c>
      <c r="D556" s="243">
        <v>1</v>
      </c>
      <c r="E556" s="406"/>
    </row>
    <row r="557" spans="1:6">
      <c r="A557" s="220"/>
      <c r="B557" s="66" t="s">
        <v>2035</v>
      </c>
      <c r="C557" s="76" t="s">
        <v>5</v>
      </c>
      <c r="D557" s="243">
        <v>2</v>
      </c>
      <c r="E557" s="406"/>
    </row>
    <row r="558" spans="1:6">
      <c r="A558" s="220"/>
      <c r="B558" s="66" t="s">
        <v>2036</v>
      </c>
      <c r="C558" s="76" t="s">
        <v>5</v>
      </c>
      <c r="D558" s="243">
        <v>2</v>
      </c>
      <c r="E558" s="406"/>
    </row>
    <row r="559" spans="1:6">
      <c r="A559" s="220"/>
      <c r="B559" s="66" t="s">
        <v>2037</v>
      </c>
      <c r="C559" s="76" t="s">
        <v>5</v>
      </c>
      <c r="D559" s="243">
        <v>1</v>
      </c>
      <c r="E559" s="406"/>
    </row>
    <row r="560" spans="1:6">
      <c r="A560" s="220"/>
      <c r="B560" s="66" t="s">
        <v>2038</v>
      </c>
      <c r="C560" s="76" t="s">
        <v>5</v>
      </c>
      <c r="D560" s="243">
        <v>11</v>
      </c>
      <c r="E560" s="406"/>
    </row>
    <row r="561" spans="1:6">
      <c r="A561" s="220"/>
      <c r="B561" s="66" t="s">
        <v>2039</v>
      </c>
      <c r="C561" s="76" t="s">
        <v>5</v>
      </c>
      <c r="D561" s="243">
        <v>235</v>
      </c>
      <c r="E561" s="406"/>
    </row>
    <row r="562" spans="1:6">
      <c r="A562" s="220"/>
      <c r="B562" s="66" t="s">
        <v>2033</v>
      </c>
      <c r="C562" s="76" t="s">
        <v>5</v>
      </c>
      <c r="D562" s="243">
        <v>29</v>
      </c>
      <c r="E562" s="406"/>
    </row>
    <row r="563" spans="1:6">
      <c r="A563" s="220"/>
      <c r="B563" s="66" t="s">
        <v>1674</v>
      </c>
      <c r="C563" s="76" t="s">
        <v>5</v>
      </c>
      <c r="D563" s="243">
        <v>100</v>
      </c>
      <c r="E563" s="406"/>
    </row>
    <row r="564" spans="1:6">
      <c r="A564" s="220"/>
      <c r="B564" s="66" t="s">
        <v>1675</v>
      </c>
      <c r="C564" s="76" t="s">
        <v>5</v>
      </c>
      <c r="D564" s="243">
        <v>135</v>
      </c>
      <c r="E564" s="406"/>
    </row>
    <row r="565" spans="1:6">
      <c r="A565" s="220"/>
      <c r="B565" s="66" t="s">
        <v>2032</v>
      </c>
      <c r="C565" s="76" t="s">
        <v>28</v>
      </c>
      <c r="D565" s="243">
        <v>1</v>
      </c>
      <c r="E565" s="406"/>
    </row>
    <row r="566" spans="1:6">
      <c r="A566" s="220"/>
      <c r="B566" s="66" t="s">
        <v>2031</v>
      </c>
      <c r="C566" s="76" t="s">
        <v>28</v>
      </c>
      <c r="D566" s="243">
        <v>1</v>
      </c>
      <c r="E566" s="406"/>
    </row>
    <row r="567" spans="1:6">
      <c r="A567" s="220"/>
      <c r="B567" s="66" t="s">
        <v>2030</v>
      </c>
      <c r="C567" s="76" t="s">
        <v>28</v>
      </c>
      <c r="D567" s="243">
        <v>1</v>
      </c>
      <c r="E567" s="406"/>
    </row>
    <row r="568" spans="1:6">
      <c r="A568" s="220"/>
      <c r="B568" s="66" t="s">
        <v>2029</v>
      </c>
      <c r="C568" s="76" t="s">
        <v>28</v>
      </c>
      <c r="D568" s="243">
        <v>1</v>
      </c>
      <c r="E568" s="406"/>
    </row>
    <row r="569" spans="1:6" ht="61.4" customHeight="1">
      <c r="A569" s="220"/>
      <c r="B569" s="66" t="s">
        <v>2025</v>
      </c>
      <c r="C569" s="76" t="s">
        <v>28</v>
      </c>
      <c r="D569" s="243">
        <v>1</v>
      </c>
      <c r="E569" s="405">
        <v>0</v>
      </c>
      <c r="F569" s="328">
        <f t="shared" ref="F569" si="49">D569*E569</f>
        <v>0</v>
      </c>
    </row>
    <row r="570" spans="1:6">
      <c r="A570" s="220"/>
      <c r="B570" s="66"/>
      <c r="D570" s="76"/>
      <c r="E570" s="406"/>
    </row>
    <row r="571" spans="1:6" ht="34.5">
      <c r="A571" s="220" t="s">
        <v>2043</v>
      </c>
      <c r="B571" s="66" t="s">
        <v>2041</v>
      </c>
      <c r="D571" s="76"/>
      <c r="E571" s="406"/>
    </row>
    <row r="572" spans="1:6">
      <c r="A572" s="220"/>
      <c r="B572" s="66" t="s">
        <v>1672</v>
      </c>
      <c r="D572" s="76"/>
      <c r="E572" s="406"/>
    </row>
    <row r="573" spans="1:6" ht="23">
      <c r="A573" s="220"/>
      <c r="B573" s="66" t="s">
        <v>3139</v>
      </c>
      <c r="C573" s="76" t="s">
        <v>5</v>
      </c>
      <c r="D573" s="243">
        <v>1</v>
      </c>
      <c r="E573" s="406"/>
    </row>
    <row r="574" spans="1:6">
      <c r="A574" s="220"/>
      <c r="B574" s="66" t="s">
        <v>1593</v>
      </c>
      <c r="D574" s="243"/>
      <c r="E574" s="406"/>
    </row>
    <row r="575" spans="1:6">
      <c r="A575" s="220"/>
      <c r="B575" s="66" t="s">
        <v>2027</v>
      </c>
      <c r="C575" s="76" t="s">
        <v>5</v>
      </c>
      <c r="D575" s="243">
        <v>1</v>
      </c>
      <c r="E575" s="406"/>
    </row>
    <row r="576" spans="1:6">
      <c r="A576" s="220"/>
      <c r="B576" s="66" t="s">
        <v>2028</v>
      </c>
      <c r="C576" s="76" t="s">
        <v>5</v>
      </c>
      <c r="D576" s="243">
        <v>2</v>
      </c>
      <c r="E576" s="406"/>
    </row>
    <row r="577" spans="1:6">
      <c r="A577" s="220"/>
      <c r="B577" s="66" t="s">
        <v>1679</v>
      </c>
      <c r="C577" s="76" t="s">
        <v>5</v>
      </c>
      <c r="D577" s="243">
        <v>2</v>
      </c>
      <c r="E577" s="406"/>
    </row>
    <row r="578" spans="1:6">
      <c r="A578" s="220"/>
      <c r="B578" s="66" t="s">
        <v>2034</v>
      </c>
      <c r="C578" s="76" t="s">
        <v>5</v>
      </c>
      <c r="D578" s="243">
        <v>1</v>
      </c>
      <c r="E578" s="406"/>
    </row>
    <row r="579" spans="1:6">
      <c r="A579" s="220"/>
      <c r="B579" s="66" t="s">
        <v>2035</v>
      </c>
      <c r="C579" s="76" t="s">
        <v>5</v>
      </c>
      <c r="D579" s="243">
        <v>2</v>
      </c>
      <c r="E579" s="406"/>
    </row>
    <row r="580" spans="1:6">
      <c r="A580" s="220"/>
      <c r="B580" s="66" t="s">
        <v>2036</v>
      </c>
      <c r="C580" s="76" t="s">
        <v>5</v>
      </c>
      <c r="D580" s="243">
        <v>2</v>
      </c>
      <c r="E580" s="406"/>
    </row>
    <row r="581" spans="1:6">
      <c r="A581" s="220"/>
      <c r="B581" s="66" t="s">
        <v>2037</v>
      </c>
      <c r="C581" s="76" t="s">
        <v>5</v>
      </c>
      <c r="D581" s="243">
        <v>1</v>
      </c>
      <c r="E581" s="406"/>
    </row>
    <row r="582" spans="1:6">
      <c r="A582" s="220"/>
      <c r="B582" s="66" t="s">
        <v>2032</v>
      </c>
      <c r="C582" s="76" t="s">
        <v>28</v>
      </c>
      <c r="D582" s="243">
        <v>1</v>
      </c>
      <c r="E582" s="406"/>
    </row>
    <row r="583" spans="1:6">
      <c r="A583" s="220"/>
      <c r="B583" s="66" t="s">
        <v>2031</v>
      </c>
      <c r="C583" s="76" t="s">
        <v>28</v>
      </c>
      <c r="D583" s="243">
        <v>1</v>
      </c>
      <c r="E583" s="406"/>
    </row>
    <row r="584" spans="1:6">
      <c r="A584" s="220"/>
      <c r="B584" s="66" t="s">
        <v>2030</v>
      </c>
      <c r="C584" s="76" t="s">
        <v>28</v>
      </c>
      <c r="D584" s="243">
        <v>1</v>
      </c>
      <c r="E584" s="406"/>
    </row>
    <row r="585" spans="1:6">
      <c r="A585" s="220"/>
      <c r="B585" s="66" t="s">
        <v>2029</v>
      </c>
      <c r="C585" s="76" t="s">
        <v>28</v>
      </c>
      <c r="D585" s="243">
        <v>1</v>
      </c>
      <c r="E585" s="406"/>
    </row>
    <row r="586" spans="1:6" ht="46">
      <c r="A586" s="220"/>
      <c r="B586" s="66" t="s">
        <v>2026</v>
      </c>
      <c r="C586" s="76" t="s">
        <v>28</v>
      </c>
      <c r="D586" s="243">
        <v>1</v>
      </c>
      <c r="E586" s="405">
        <v>0</v>
      </c>
      <c r="F586" s="328">
        <f t="shared" ref="F586" si="50">D586*E586</f>
        <v>0</v>
      </c>
    </row>
    <row r="587" spans="1:6">
      <c r="A587" s="220"/>
      <c r="B587" s="66"/>
      <c r="D587" s="243"/>
      <c r="E587" s="406"/>
    </row>
    <row r="588" spans="1:6" ht="43.4" customHeight="1">
      <c r="A588" s="220" t="s">
        <v>2044</v>
      </c>
      <c r="B588" s="66" t="s">
        <v>2042</v>
      </c>
      <c r="C588" s="76" t="s">
        <v>28</v>
      </c>
      <c r="D588" s="243">
        <v>5</v>
      </c>
      <c r="E588" s="405">
        <v>0</v>
      </c>
      <c r="F588" s="328">
        <f t="shared" ref="F588" si="51">D588*E588</f>
        <v>0</v>
      </c>
    </row>
    <row r="589" spans="1:6">
      <c r="A589" s="220"/>
      <c r="B589" s="66"/>
      <c r="D589" s="381"/>
      <c r="E589" s="406"/>
    </row>
    <row r="590" spans="1:6" ht="39.65" customHeight="1">
      <c r="A590" s="220" t="s">
        <v>2046</v>
      </c>
      <c r="B590" s="66" t="s">
        <v>2045</v>
      </c>
      <c r="C590" s="76" t="s">
        <v>28</v>
      </c>
      <c r="D590" s="243">
        <v>6</v>
      </c>
      <c r="E590" s="405">
        <v>0</v>
      </c>
      <c r="F590" s="328">
        <f t="shared" ref="F590" si="52">D590*E590</f>
        <v>0</v>
      </c>
    </row>
    <row r="591" spans="1:6">
      <c r="A591" s="220"/>
      <c r="B591" s="66"/>
      <c r="D591" s="381"/>
      <c r="E591" s="406"/>
    </row>
    <row r="592" spans="1:6" ht="34.5">
      <c r="A592" s="220" t="s">
        <v>2047</v>
      </c>
      <c r="B592" s="66" t="s">
        <v>1676</v>
      </c>
      <c r="D592" s="243"/>
      <c r="E592" s="406"/>
    </row>
    <row r="593" spans="1:6">
      <c r="A593" s="220" t="s">
        <v>2048</v>
      </c>
      <c r="B593" s="66" t="s">
        <v>1677</v>
      </c>
      <c r="C593" s="76" t="s">
        <v>19</v>
      </c>
      <c r="D593" s="381">
        <v>1</v>
      </c>
      <c r="E593" s="405">
        <v>0</v>
      </c>
      <c r="F593" s="328">
        <f t="shared" ref="F593:F594" si="53">D593*E593</f>
        <v>0</v>
      </c>
    </row>
    <row r="594" spans="1:6" ht="69">
      <c r="A594" s="220" t="s">
        <v>2049</v>
      </c>
      <c r="B594" s="66" t="s">
        <v>2050</v>
      </c>
      <c r="C594" s="76" t="s">
        <v>19</v>
      </c>
      <c r="D594" s="381">
        <v>250</v>
      </c>
      <c r="E594" s="405">
        <v>0</v>
      </c>
      <c r="F594" s="328">
        <f t="shared" si="53"/>
        <v>0</v>
      </c>
    </row>
    <row r="595" spans="1:6">
      <c r="A595" s="220"/>
      <c r="B595" s="66"/>
      <c r="D595" s="381"/>
      <c r="E595" s="406"/>
    </row>
    <row r="596" spans="1:6" ht="29.4" customHeight="1">
      <c r="A596" s="220" t="s">
        <v>2053</v>
      </c>
      <c r="B596" s="66" t="s">
        <v>1678</v>
      </c>
      <c r="D596" s="381"/>
      <c r="E596" s="406"/>
    </row>
    <row r="597" spans="1:6">
      <c r="A597" s="220" t="s">
        <v>3153</v>
      </c>
      <c r="B597" s="66" t="s">
        <v>2051</v>
      </c>
      <c r="C597" s="76" t="s">
        <v>19</v>
      </c>
      <c r="D597" s="381">
        <v>400</v>
      </c>
      <c r="E597" s="405">
        <v>0</v>
      </c>
      <c r="F597" s="328">
        <f t="shared" ref="F597:F598" si="54">D597*E597</f>
        <v>0</v>
      </c>
    </row>
    <row r="598" spans="1:6">
      <c r="A598" s="220" t="s">
        <v>3154</v>
      </c>
      <c r="B598" s="66" t="s">
        <v>2052</v>
      </c>
      <c r="C598" s="76" t="s">
        <v>19</v>
      </c>
      <c r="D598" s="381">
        <v>50</v>
      </c>
      <c r="E598" s="405">
        <v>0</v>
      </c>
      <c r="F598" s="328">
        <f t="shared" si="54"/>
        <v>0</v>
      </c>
    </row>
    <row r="599" spans="1:6">
      <c r="A599" s="220"/>
      <c r="B599" s="66"/>
      <c r="D599" s="381"/>
      <c r="E599" s="406"/>
    </row>
    <row r="600" spans="1:6" ht="124.65" customHeight="1">
      <c r="A600" s="220" t="s">
        <v>2054</v>
      </c>
      <c r="B600" s="66" t="s">
        <v>3155</v>
      </c>
      <c r="C600" s="76" t="s">
        <v>28</v>
      </c>
      <c r="D600" s="381">
        <v>1</v>
      </c>
      <c r="E600" s="405">
        <v>0</v>
      </c>
      <c r="F600" s="328">
        <f t="shared" ref="F600" si="55">D600*E600</f>
        <v>0</v>
      </c>
    </row>
    <row r="601" spans="1:6">
      <c r="A601" s="220"/>
      <c r="B601" s="379"/>
      <c r="D601" s="243"/>
      <c r="E601" s="406"/>
    </row>
    <row r="602" spans="1:6" ht="202.65" customHeight="1">
      <c r="A602" s="220" t="s">
        <v>2055</v>
      </c>
      <c r="B602" s="94" t="s">
        <v>2056</v>
      </c>
      <c r="D602" s="243"/>
      <c r="E602" s="406"/>
    </row>
    <row r="603" spans="1:6" ht="207.65" customHeight="1">
      <c r="A603" s="220" t="s">
        <v>2057</v>
      </c>
      <c r="B603" s="66" t="s">
        <v>2060</v>
      </c>
      <c r="C603" s="76" t="s">
        <v>28</v>
      </c>
      <c r="D603" s="381">
        <v>1</v>
      </c>
      <c r="E603" s="405">
        <v>0</v>
      </c>
      <c r="F603" s="328">
        <f t="shared" ref="F603" si="56">D603*E603</f>
        <v>0</v>
      </c>
    </row>
    <row r="604" spans="1:6" ht="238.65" customHeight="1">
      <c r="A604" s="220" t="s">
        <v>2059</v>
      </c>
      <c r="B604" s="66" t="s">
        <v>3140</v>
      </c>
      <c r="C604" s="76" t="s">
        <v>28</v>
      </c>
      <c r="D604" s="381">
        <v>1</v>
      </c>
      <c r="E604" s="405">
        <v>0</v>
      </c>
      <c r="F604" s="328">
        <f t="shared" ref="F604" si="57">D604*E604</f>
        <v>0</v>
      </c>
    </row>
    <row r="605" spans="1:6" ht="112.65" customHeight="1">
      <c r="A605" s="220" t="s">
        <v>2067</v>
      </c>
      <c r="B605" s="66" t="s">
        <v>2061</v>
      </c>
      <c r="C605" s="76" t="s">
        <v>28</v>
      </c>
      <c r="D605" s="381">
        <v>1</v>
      </c>
      <c r="E605" s="405">
        <v>0</v>
      </c>
      <c r="F605" s="328">
        <f t="shared" ref="F605" si="58">D605*E605</f>
        <v>0</v>
      </c>
    </row>
    <row r="606" spans="1:6" ht="54" customHeight="1">
      <c r="A606" s="220" t="s">
        <v>2068</v>
      </c>
      <c r="B606" s="66" t="s">
        <v>3141</v>
      </c>
      <c r="C606" s="76" t="s">
        <v>19</v>
      </c>
      <c r="D606" s="381">
        <v>50</v>
      </c>
      <c r="E606" s="405">
        <v>0</v>
      </c>
      <c r="F606" s="328">
        <f t="shared" ref="F606" si="59">D606*E606</f>
        <v>0</v>
      </c>
    </row>
    <row r="607" spans="1:6">
      <c r="A607" s="220" t="s">
        <v>2069</v>
      </c>
      <c r="B607" s="66" t="s">
        <v>1680</v>
      </c>
      <c r="D607" s="381"/>
      <c r="E607" s="406"/>
    </row>
    <row r="608" spans="1:6">
      <c r="A608" s="220" t="s">
        <v>2070</v>
      </c>
      <c r="B608" s="66" t="s">
        <v>3142</v>
      </c>
      <c r="C608" s="76" t="s">
        <v>19</v>
      </c>
      <c r="D608" s="381">
        <v>10</v>
      </c>
      <c r="E608" s="405">
        <v>0</v>
      </c>
      <c r="F608" s="328">
        <f t="shared" ref="F608:F609" si="60">D608*E608</f>
        <v>0</v>
      </c>
    </row>
    <row r="609" spans="1:6">
      <c r="A609" s="220" t="s">
        <v>2071</v>
      </c>
      <c r="B609" s="66" t="s">
        <v>3143</v>
      </c>
      <c r="C609" s="76" t="s">
        <v>19</v>
      </c>
      <c r="D609" s="381">
        <v>1</v>
      </c>
      <c r="E609" s="405">
        <v>0</v>
      </c>
      <c r="F609" s="328">
        <f t="shared" si="60"/>
        <v>0</v>
      </c>
    </row>
    <row r="610" spans="1:6" ht="42" customHeight="1">
      <c r="A610" s="220" t="s">
        <v>2072</v>
      </c>
      <c r="B610" s="66" t="s">
        <v>3144</v>
      </c>
      <c r="C610" s="76" t="s">
        <v>19</v>
      </c>
      <c r="D610" s="381">
        <v>60</v>
      </c>
      <c r="E610" s="405">
        <v>0</v>
      </c>
      <c r="F610" s="328">
        <f t="shared" ref="F610" si="61">D610*E610</f>
        <v>0</v>
      </c>
    </row>
    <row r="611" spans="1:6" ht="64.650000000000006" customHeight="1">
      <c r="A611" s="220" t="s">
        <v>2073</v>
      </c>
      <c r="B611" s="66" t="s">
        <v>2058</v>
      </c>
      <c r="C611" s="76" t="s">
        <v>5</v>
      </c>
      <c r="D611" s="381">
        <v>29</v>
      </c>
      <c r="E611" s="405">
        <v>0</v>
      </c>
      <c r="F611" s="328">
        <f t="shared" ref="F611" si="62">D611*E611</f>
        <v>0</v>
      </c>
    </row>
    <row r="612" spans="1:6" ht="77.400000000000006" customHeight="1">
      <c r="A612" s="220" t="s">
        <v>3156</v>
      </c>
      <c r="B612" s="66" t="s">
        <v>3157</v>
      </c>
      <c r="C612" s="76" t="s">
        <v>28</v>
      </c>
      <c r="D612" s="381">
        <v>1</v>
      </c>
      <c r="E612" s="405">
        <v>0</v>
      </c>
      <c r="F612" s="328">
        <f t="shared" ref="F612" si="63">D612*E612</f>
        <v>0</v>
      </c>
    </row>
    <row r="613" spans="1:6">
      <c r="A613" s="220"/>
      <c r="B613" s="241"/>
      <c r="D613" s="243"/>
      <c r="E613" s="406"/>
    </row>
    <row r="614" spans="1:6" ht="88.65" customHeight="1">
      <c r="A614" s="220" t="s">
        <v>2062</v>
      </c>
      <c r="B614" s="66" t="s">
        <v>3145</v>
      </c>
      <c r="C614" s="76" t="s">
        <v>19</v>
      </c>
      <c r="D614" s="381">
        <v>800</v>
      </c>
      <c r="E614" s="405">
        <v>0</v>
      </c>
      <c r="F614" s="328">
        <f t="shared" ref="F614" si="64">D614*E614</f>
        <v>0</v>
      </c>
    </row>
    <row r="615" spans="1:6">
      <c r="A615" s="220"/>
      <c r="B615" s="66"/>
      <c r="D615" s="381"/>
      <c r="E615" s="406"/>
    </row>
    <row r="616" spans="1:6" ht="85.65" customHeight="1">
      <c r="A616" s="220" t="s">
        <v>2066</v>
      </c>
      <c r="B616" s="66" t="s">
        <v>3146</v>
      </c>
      <c r="C616" s="76" t="s">
        <v>28</v>
      </c>
      <c r="D616" s="243">
        <v>25</v>
      </c>
      <c r="E616" s="405">
        <v>0</v>
      </c>
      <c r="F616" s="328">
        <f t="shared" ref="F616" si="65">D616*E616</f>
        <v>0</v>
      </c>
    </row>
    <row r="617" spans="1:6">
      <c r="A617" s="220"/>
      <c r="B617" s="241"/>
      <c r="D617" s="243"/>
      <c r="E617" s="406"/>
    </row>
    <row r="618" spans="1:6" ht="118.65" customHeight="1">
      <c r="A618" s="220" t="s">
        <v>2063</v>
      </c>
      <c r="B618" s="66" t="s">
        <v>1681</v>
      </c>
      <c r="C618" s="76" t="s">
        <v>28</v>
      </c>
      <c r="D618" s="381">
        <v>3</v>
      </c>
      <c r="E618" s="405">
        <v>0</v>
      </c>
      <c r="F618" s="328">
        <f t="shared" ref="F618" si="66">D618*E618</f>
        <v>0</v>
      </c>
    </row>
    <row r="619" spans="1:6">
      <c r="A619" s="220"/>
      <c r="B619" s="241"/>
      <c r="D619" s="243"/>
      <c r="E619" s="406"/>
    </row>
    <row r="620" spans="1:6" ht="52.4" customHeight="1">
      <c r="A620" s="220" t="s">
        <v>2064</v>
      </c>
      <c r="B620" s="66" t="s">
        <v>2098</v>
      </c>
      <c r="C620" s="76" t="s">
        <v>28</v>
      </c>
      <c r="D620" s="243">
        <v>10</v>
      </c>
      <c r="E620" s="405">
        <v>0</v>
      </c>
      <c r="F620" s="328">
        <f t="shared" ref="F620" si="67">D620*E620</f>
        <v>0</v>
      </c>
    </row>
    <row r="621" spans="1:6">
      <c r="A621" s="220"/>
      <c r="B621" s="241"/>
      <c r="D621" s="243"/>
      <c r="E621" s="406"/>
    </row>
    <row r="622" spans="1:6" ht="75" customHeight="1">
      <c r="A622" s="220" t="s">
        <v>2065</v>
      </c>
      <c r="B622" s="66" t="s">
        <v>2099</v>
      </c>
      <c r="C622" s="76" t="s">
        <v>28</v>
      </c>
      <c r="D622" s="243">
        <v>20</v>
      </c>
      <c r="E622" s="405">
        <v>0</v>
      </c>
      <c r="F622" s="328">
        <f t="shared" ref="F622" si="68">D622*E622</f>
        <v>0</v>
      </c>
    </row>
    <row r="623" spans="1:6">
      <c r="A623" s="220"/>
      <c r="B623" s="241"/>
      <c r="D623" s="243"/>
      <c r="E623" s="406"/>
    </row>
    <row r="624" spans="1:6" ht="65.400000000000006" customHeight="1">
      <c r="A624" s="220" t="s">
        <v>2074</v>
      </c>
      <c r="B624" s="66" t="s">
        <v>3147</v>
      </c>
      <c r="C624" s="76" t="s">
        <v>28</v>
      </c>
      <c r="D624" s="381">
        <v>1</v>
      </c>
      <c r="E624" s="405">
        <v>0</v>
      </c>
      <c r="F624" s="328">
        <f t="shared" ref="F624" si="69">D624*E624</f>
        <v>0</v>
      </c>
    </row>
    <row r="625" spans="1:6">
      <c r="A625" s="220"/>
      <c r="B625" s="241"/>
      <c r="D625" s="243"/>
      <c r="E625" s="406"/>
    </row>
    <row r="626" spans="1:6" ht="126.65" customHeight="1">
      <c r="A626" s="220" t="s">
        <v>2075</v>
      </c>
      <c r="B626" s="66" t="s">
        <v>2076</v>
      </c>
      <c r="C626" s="76" t="s">
        <v>19</v>
      </c>
      <c r="D626" s="381">
        <v>300</v>
      </c>
      <c r="E626" s="405">
        <v>0</v>
      </c>
      <c r="F626" s="328">
        <f t="shared" ref="F626" si="70">D626*E626</f>
        <v>0</v>
      </c>
    </row>
    <row r="627" spans="1:6">
      <c r="A627" s="220"/>
      <c r="B627" s="241"/>
      <c r="D627" s="243"/>
      <c r="E627" s="406"/>
    </row>
    <row r="628" spans="1:6" ht="87" customHeight="1">
      <c r="A628" s="220" t="s">
        <v>2077</v>
      </c>
      <c r="B628" s="66" t="s">
        <v>2100</v>
      </c>
      <c r="C628" s="76" t="s">
        <v>28</v>
      </c>
      <c r="D628" s="243">
        <v>2</v>
      </c>
      <c r="E628" s="405">
        <v>0</v>
      </c>
      <c r="F628" s="328">
        <f t="shared" ref="F628" si="71">D628*E628</f>
        <v>0</v>
      </c>
    </row>
    <row r="629" spans="1:6">
      <c r="A629" s="220"/>
      <c r="B629" s="241"/>
      <c r="D629" s="243"/>
      <c r="E629" s="406"/>
    </row>
    <row r="630" spans="1:6" ht="99.65" customHeight="1">
      <c r="A630" s="220" t="s">
        <v>2078</v>
      </c>
      <c r="B630" s="66" t="s">
        <v>1682</v>
      </c>
      <c r="D630" s="243"/>
      <c r="E630" s="406"/>
    </row>
    <row r="631" spans="1:6">
      <c r="A631" s="220" t="s">
        <v>2081</v>
      </c>
      <c r="B631" s="66" t="s">
        <v>3158</v>
      </c>
      <c r="C631" s="76" t="s">
        <v>19</v>
      </c>
      <c r="D631" s="381">
        <v>100</v>
      </c>
      <c r="E631" s="405">
        <v>0</v>
      </c>
      <c r="F631" s="328">
        <f t="shared" ref="F631:F633" si="72">D631*E631</f>
        <v>0</v>
      </c>
    </row>
    <row r="632" spans="1:6">
      <c r="A632" s="220" t="s">
        <v>2082</v>
      </c>
      <c r="B632" s="66" t="s">
        <v>3159</v>
      </c>
      <c r="C632" s="76" t="s">
        <v>19</v>
      </c>
      <c r="D632" s="381">
        <v>150</v>
      </c>
      <c r="E632" s="405">
        <v>0</v>
      </c>
      <c r="F632" s="328">
        <f t="shared" si="72"/>
        <v>0</v>
      </c>
    </row>
    <row r="633" spans="1:6" ht="30.65" customHeight="1">
      <c r="A633" s="220" t="s">
        <v>2083</v>
      </c>
      <c r="B633" s="66" t="s">
        <v>3160</v>
      </c>
      <c r="C633" s="76" t="s">
        <v>5</v>
      </c>
      <c r="D633" s="381">
        <v>15</v>
      </c>
      <c r="E633" s="405">
        <v>0</v>
      </c>
      <c r="F633" s="328">
        <f t="shared" si="72"/>
        <v>0</v>
      </c>
    </row>
    <row r="634" spans="1:6">
      <c r="A634" s="220"/>
      <c r="B634" s="241"/>
      <c r="D634" s="243"/>
      <c r="E634" s="406"/>
    </row>
    <row r="635" spans="1:6" ht="68.400000000000006" customHeight="1">
      <c r="A635" s="220" t="s">
        <v>2079</v>
      </c>
      <c r="B635" s="66" t="s">
        <v>1683</v>
      </c>
      <c r="C635" s="76" t="s">
        <v>19</v>
      </c>
      <c r="D635" s="381">
        <v>150</v>
      </c>
      <c r="E635" s="405">
        <v>0</v>
      </c>
      <c r="F635" s="328">
        <f t="shared" ref="F635" si="73">D635*E635</f>
        <v>0</v>
      </c>
    </row>
    <row r="636" spans="1:6">
      <c r="A636" s="220"/>
      <c r="B636" s="66"/>
      <c r="D636" s="243"/>
      <c r="E636" s="406"/>
    </row>
    <row r="637" spans="1:6" ht="153" customHeight="1">
      <c r="A637" s="220" t="s">
        <v>2080</v>
      </c>
      <c r="B637" s="66" t="s">
        <v>2101</v>
      </c>
      <c r="C637" s="76" t="s">
        <v>28</v>
      </c>
      <c r="D637" s="243">
        <v>1</v>
      </c>
      <c r="E637" s="405">
        <v>0</v>
      </c>
      <c r="F637" s="328">
        <f t="shared" ref="F637" si="74">D637*E637</f>
        <v>0</v>
      </c>
    </row>
    <row r="638" spans="1:6">
      <c r="A638" s="220"/>
      <c r="B638" s="378"/>
      <c r="D638" s="243"/>
      <c r="E638" s="406"/>
    </row>
    <row r="639" spans="1:6" ht="148.65" customHeight="1">
      <c r="A639" s="220" t="s">
        <v>2084</v>
      </c>
      <c r="B639" s="66" t="s">
        <v>3148</v>
      </c>
      <c r="C639" s="76" t="s">
        <v>28</v>
      </c>
      <c r="D639" s="243">
        <v>1</v>
      </c>
      <c r="E639" s="405">
        <v>0</v>
      </c>
      <c r="F639" s="328">
        <f t="shared" ref="F639" si="75">D639*E639</f>
        <v>0</v>
      </c>
    </row>
    <row r="640" spans="1:6">
      <c r="A640" s="220"/>
      <c r="B640" s="241"/>
      <c r="D640" s="243"/>
      <c r="E640" s="406"/>
    </row>
    <row r="641" spans="1:6" ht="76.400000000000006" customHeight="1">
      <c r="A641" s="220" t="s">
        <v>2085</v>
      </c>
      <c r="B641" s="66" t="s">
        <v>3149</v>
      </c>
      <c r="C641" s="76" t="s">
        <v>28</v>
      </c>
      <c r="D641" s="243">
        <v>49</v>
      </c>
      <c r="E641" s="405">
        <v>0</v>
      </c>
      <c r="F641" s="328">
        <f t="shared" ref="F641" si="76">D641*E641</f>
        <v>0</v>
      </c>
    </row>
    <row r="642" spans="1:6">
      <c r="A642" s="220"/>
      <c r="B642" s="241"/>
      <c r="D642" s="243"/>
      <c r="E642" s="406"/>
    </row>
    <row r="643" spans="1:6" ht="111.65" customHeight="1">
      <c r="A643" s="220" t="s">
        <v>2086</v>
      </c>
      <c r="B643" s="66" t="s">
        <v>2022</v>
      </c>
      <c r="D643" s="243"/>
      <c r="E643" s="406"/>
    </row>
    <row r="644" spans="1:6">
      <c r="A644" s="220" t="s">
        <v>2090</v>
      </c>
      <c r="B644" s="241" t="s">
        <v>1684</v>
      </c>
      <c r="C644" s="76" t="s">
        <v>5</v>
      </c>
      <c r="D644" s="381">
        <v>4</v>
      </c>
      <c r="E644" s="405">
        <v>0</v>
      </c>
      <c r="F644" s="328">
        <f t="shared" ref="F644:F651" si="77">D644*E644</f>
        <v>0</v>
      </c>
    </row>
    <row r="645" spans="1:6">
      <c r="A645" s="220" t="s">
        <v>2091</v>
      </c>
      <c r="B645" s="241" t="s">
        <v>1685</v>
      </c>
      <c r="C645" s="76" t="s">
        <v>5</v>
      </c>
      <c r="D645" s="381">
        <v>1</v>
      </c>
      <c r="E645" s="405">
        <v>0</v>
      </c>
      <c r="F645" s="328">
        <f t="shared" si="77"/>
        <v>0</v>
      </c>
    </row>
    <row r="646" spans="1:6">
      <c r="A646" s="220" t="s">
        <v>2092</v>
      </c>
      <c r="B646" s="241" t="s">
        <v>1686</v>
      </c>
      <c r="C646" s="76" t="s">
        <v>5</v>
      </c>
      <c r="D646" s="381">
        <v>1</v>
      </c>
      <c r="E646" s="405">
        <v>0</v>
      </c>
      <c r="F646" s="328">
        <f t="shared" si="77"/>
        <v>0</v>
      </c>
    </row>
    <row r="647" spans="1:6">
      <c r="A647" s="220" t="s">
        <v>2093</v>
      </c>
      <c r="B647" s="241" t="s">
        <v>1687</v>
      </c>
      <c r="C647" s="76" t="s">
        <v>5</v>
      </c>
      <c r="D647" s="381">
        <v>1</v>
      </c>
      <c r="E647" s="405">
        <v>0</v>
      </c>
      <c r="F647" s="328">
        <f t="shared" si="77"/>
        <v>0</v>
      </c>
    </row>
    <row r="648" spans="1:6">
      <c r="A648" s="220" t="s">
        <v>2094</v>
      </c>
      <c r="B648" s="241" t="s">
        <v>1688</v>
      </c>
      <c r="C648" s="76" t="s">
        <v>5</v>
      </c>
      <c r="D648" s="381">
        <v>1</v>
      </c>
      <c r="E648" s="405">
        <v>0</v>
      </c>
      <c r="F648" s="328">
        <f t="shared" si="77"/>
        <v>0</v>
      </c>
    </row>
    <row r="649" spans="1:6">
      <c r="A649" s="220" t="s">
        <v>2095</v>
      </c>
      <c r="B649" s="241" t="s">
        <v>1689</v>
      </c>
      <c r="C649" s="76" t="s">
        <v>5</v>
      </c>
      <c r="D649" s="381">
        <v>1</v>
      </c>
      <c r="E649" s="405">
        <v>0</v>
      </c>
      <c r="F649" s="328">
        <f t="shared" si="77"/>
        <v>0</v>
      </c>
    </row>
    <row r="650" spans="1:6">
      <c r="A650" s="220" t="s">
        <v>2096</v>
      </c>
      <c r="B650" s="241" t="s">
        <v>1690</v>
      </c>
      <c r="C650" s="76" t="s">
        <v>5</v>
      </c>
      <c r="D650" s="381">
        <v>1</v>
      </c>
      <c r="E650" s="405">
        <v>0</v>
      </c>
      <c r="F650" s="328">
        <f t="shared" si="77"/>
        <v>0</v>
      </c>
    </row>
    <row r="651" spans="1:6">
      <c r="A651" s="220" t="s">
        <v>2097</v>
      </c>
      <c r="B651" s="241" t="s">
        <v>1691</v>
      </c>
      <c r="C651" s="76" t="s">
        <v>5</v>
      </c>
      <c r="D651" s="381">
        <v>1</v>
      </c>
      <c r="E651" s="405">
        <v>0</v>
      </c>
      <c r="F651" s="328">
        <f t="shared" si="77"/>
        <v>0</v>
      </c>
    </row>
    <row r="652" spans="1:6">
      <c r="A652" s="220"/>
      <c r="B652" s="241"/>
      <c r="D652" s="243"/>
      <c r="E652" s="406"/>
    </row>
    <row r="653" spans="1:6" ht="97.65" customHeight="1">
      <c r="A653" s="220" t="s">
        <v>2087</v>
      </c>
      <c r="B653" s="66" t="s">
        <v>3163</v>
      </c>
      <c r="D653" s="243"/>
      <c r="E653" s="406"/>
    </row>
    <row r="654" spans="1:6">
      <c r="A654" s="220" t="s">
        <v>2088</v>
      </c>
      <c r="B654" s="241" t="s">
        <v>1692</v>
      </c>
      <c r="C654" s="76" t="s">
        <v>5</v>
      </c>
      <c r="D654" s="381">
        <v>1</v>
      </c>
      <c r="E654" s="405">
        <v>0</v>
      </c>
      <c r="F654" s="328">
        <f t="shared" ref="F654:F655" si="78">D654*E654</f>
        <v>0</v>
      </c>
    </row>
    <row r="655" spans="1:6" ht="15.65" customHeight="1">
      <c r="A655" s="220" t="s">
        <v>2089</v>
      </c>
      <c r="B655" s="241" t="s">
        <v>1693</v>
      </c>
      <c r="C655" s="76" t="s">
        <v>5</v>
      </c>
      <c r="D655" s="381">
        <v>1</v>
      </c>
      <c r="E655" s="405">
        <v>0</v>
      </c>
      <c r="F655" s="328">
        <f t="shared" si="78"/>
        <v>0</v>
      </c>
    </row>
    <row r="656" spans="1:6">
      <c r="A656" s="220"/>
      <c r="B656" s="241"/>
      <c r="D656" s="381"/>
      <c r="E656" s="405"/>
      <c r="F656" s="328"/>
    </row>
    <row r="657" spans="1:6" ht="92">
      <c r="A657" s="220" t="s">
        <v>3161</v>
      </c>
      <c r="B657" s="94" t="s">
        <v>3162</v>
      </c>
      <c r="C657" s="76" t="s">
        <v>28</v>
      </c>
      <c r="D657" s="381">
        <v>1</v>
      </c>
      <c r="E657" s="405">
        <v>0</v>
      </c>
      <c r="F657" s="328">
        <f t="shared" ref="F657" si="79">D657*E657</f>
        <v>0</v>
      </c>
    </row>
    <row r="659" spans="1:6">
      <c r="A659" s="377" t="s">
        <v>37</v>
      </c>
      <c r="B659" s="81" t="s">
        <v>1827</v>
      </c>
      <c r="C659" s="82"/>
      <c r="D659" s="325"/>
      <c r="E659" s="404"/>
      <c r="F659" s="326">
        <f>SUM(F5:F657)</f>
        <v>0</v>
      </c>
    </row>
  </sheetData>
  <sheetProtection algorithmName="SHA-512" hashValue="aT0J/pkUK/+QKXFRuvR3GpAOqMlNiKEjQgxIh8BcPOWbqz+tHFDwU1kBK77iy2cfud7U+FQFHq3XreVWjyorRA==" saltValue="yvVLFbUQGOoZkzWODzuxkQ==" spinCount="100000" sheet="1" objects="1" scenarios="1" formatCells="0" formatColumns="0" formatRows="0"/>
  <pageMargins left="0.7" right="0.7" top="0.75" bottom="0.75" header="0.3" footer="0.3"/>
  <pageSetup paperSize="9" scale="89" orientation="portrait" horizontalDpi="1200" verticalDpi="1200" r:id="rId1"/>
  <rowBreaks count="2" manualBreakCount="2">
    <brk id="386" max="5" man="1"/>
    <brk id="393"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7E88B-E5D2-4B93-BB1B-A7DF0ABEBA65}">
  <dimension ref="A1:J1713"/>
  <sheetViews>
    <sheetView view="pageBreakPreview" zoomScale="70" zoomScaleNormal="100" zoomScaleSheetLayoutView="70" workbookViewId="0">
      <selection activeCell="B15" sqref="B15"/>
    </sheetView>
  </sheetViews>
  <sheetFormatPr defaultColWidth="8.90625" defaultRowHeight="11.5"/>
  <cols>
    <col min="1" max="1" width="9.453125" style="246" bestFit="1" customWidth="1"/>
    <col min="2" max="2" width="35.54296875" style="98" customWidth="1"/>
    <col min="3" max="3" width="8.90625" style="76" customWidth="1"/>
    <col min="4" max="4" width="10.453125" style="100" customWidth="1"/>
    <col min="5" max="5" width="13" style="392" customWidth="1"/>
    <col min="6" max="6" width="14" style="101" customWidth="1"/>
    <col min="7" max="7" width="53.90625" style="72" customWidth="1"/>
    <col min="8" max="8" width="14.453125" style="72" customWidth="1"/>
    <col min="9" max="9" width="8.90625" style="73"/>
    <col min="10" max="10" width="13" style="74" customWidth="1"/>
    <col min="11" max="16384" width="8.90625" style="73"/>
  </cols>
  <sheetData>
    <row r="1" spans="1:10" ht="47.25" customHeight="1" thickTop="1" thickBot="1">
      <c r="A1" s="245" t="s">
        <v>0</v>
      </c>
      <c r="B1" s="68" t="s">
        <v>1</v>
      </c>
      <c r="C1" s="194" t="s">
        <v>2</v>
      </c>
      <c r="D1" s="70" t="s">
        <v>3</v>
      </c>
      <c r="E1" s="393" t="s">
        <v>74</v>
      </c>
      <c r="F1" s="71" t="s">
        <v>75</v>
      </c>
    </row>
    <row r="2" spans="1:10" ht="12" thickTop="1">
      <c r="A2" s="75"/>
      <c r="B2" s="75"/>
      <c r="D2" s="77"/>
      <c r="E2" s="394"/>
      <c r="F2" s="78"/>
      <c r="H2" s="214"/>
    </row>
    <row r="3" spans="1:10" s="86" customFormat="1">
      <c r="A3" s="80" t="s">
        <v>38</v>
      </c>
      <c r="B3" s="81" t="s">
        <v>58</v>
      </c>
      <c r="C3" s="82"/>
      <c r="D3" s="83"/>
      <c r="E3" s="395"/>
      <c r="F3" s="84"/>
      <c r="G3" s="85"/>
      <c r="J3" s="87"/>
    </row>
    <row r="4" spans="1:10" s="86" customFormat="1">
      <c r="A4" s="94"/>
      <c r="B4" s="88"/>
      <c r="C4" s="76"/>
      <c r="D4" s="89"/>
      <c r="E4" s="396"/>
      <c r="F4" s="90"/>
      <c r="G4" s="85"/>
      <c r="J4" s="87"/>
    </row>
    <row r="5" spans="1:10">
      <c r="A5" s="73" t="s">
        <v>2103</v>
      </c>
      <c r="B5" s="129" t="s">
        <v>2104</v>
      </c>
      <c r="C5" s="96"/>
      <c r="D5" s="96"/>
      <c r="E5" s="407"/>
      <c r="F5" s="73"/>
    </row>
    <row r="6" spans="1:10">
      <c r="A6" s="247"/>
      <c r="B6" s="247"/>
      <c r="C6" s="153"/>
      <c r="D6" s="154"/>
      <c r="E6" s="285"/>
      <c r="F6" s="285"/>
    </row>
    <row r="7" spans="1:10" ht="51.65" customHeight="1">
      <c r="A7" s="236" t="s">
        <v>2105</v>
      </c>
      <c r="B7" s="362" t="s">
        <v>708</v>
      </c>
      <c r="C7" s="153"/>
      <c r="D7" s="154"/>
      <c r="E7" s="285"/>
      <c r="F7" s="285"/>
    </row>
    <row r="8" spans="1:10" ht="23">
      <c r="A8" s="267"/>
      <c r="B8" s="362" t="s">
        <v>709</v>
      </c>
      <c r="C8" s="153"/>
      <c r="D8" s="154"/>
      <c r="E8" s="285"/>
      <c r="F8" s="286"/>
    </row>
    <row r="9" spans="1:10">
      <c r="A9" s="267"/>
      <c r="B9" s="362" t="s">
        <v>710</v>
      </c>
      <c r="C9" s="153"/>
      <c r="D9" s="154"/>
      <c r="E9" s="285"/>
      <c r="F9" s="286"/>
    </row>
    <row r="10" spans="1:10">
      <c r="A10" s="267"/>
      <c r="B10" s="362" t="s">
        <v>711</v>
      </c>
      <c r="C10" s="153"/>
      <c r="D10" s="154"/>
      <c r="E10" s="285"/>
      <c r="F10" s="285"/>
    </row>
    <row r="11" spans="1:10" ht="23">
      <c r="A11" s="267"/>
      <c r="B11" s="362" t="s">
        <v>712</v>
      </c>
      <c r="C11" s="153"/>
      <c r="D11" s="154"/>
      <c r="E11" s="285"/>
      <c r="F11" s="286"/>
    </row>
    <row r="12" spans="1:10">
      <c r="A12" s="267"/>
      <c r="B12" s="362" t="s">
        <v>713</v>
      </c>
      <c r="C12" s="153"/>
      <c r="D12" s="154"/>
      <c r="E12" s="285"/>
      <c r="F12" s="286"/>
    </row>
    <row r="13" spans="1:10">
      <c r="A13" s="267"/>
      <c r="B13" s="362" t="s">
        <v>711</v>
      </c>
      <c r="C13" s="153"/>
      <c r="D13" s="154"/>
      <c r="E13" s="285"/>
      <c r="F13" s="285"/>
    </row>
    <row r="14" spans="1:10" ht="23">
      <c r="A14" s="267"/>
      <c r="B14" s="362" t="s">
        <v>714</v>
      </c>
      <c r="C14" s="153"/>
      <c r="D14" s="154"/>
      <c r="E14" s="285"/>
      <c r="F14" s="285"/>
    </row>
    <row r="15" spans="1:10">
      <c r="A15" s="267"/>
      <c r="B15" s="362" t="s">
        <v>715</v>
      </c>
      <c r="C15" s="153"/>
      <c r="D15" s="154"/>
      <c r="E15" s="285"/>
      <c r="F15" s="285"/>
    </row>
    <row r="16" spans="1:10">
      <c r="A16" s="267"/>
      <c r="B16" s="362" t="s">
        <v>716</v>
      </c>
      <c r="C16" s="153"/>
      <c r="D16" s="154"/>
      <c r="E16" s="285"/>
      <c r="F16" s="285"/>
    </row>
    <row r="17" spans="1:6" ht="23">
      <c r="A17" s="267"/>
      <c r="B17" s="362" t="s">
        <v>717</v>
      </c>
      <c r="C17" s="153"/>
      <c r="D17" s="154"/>
      <c r="E17" s="285"/>
      <c r="F17" s="285"/>
    </row>
    <row r="18" spans="1:6">
      <c r="A18" s="267"/>
      <c r="B18" s="362" t="s">
        <v>718</v>
      </c>
      <c r="C18" s="153"/>
      <c r="D18" s="154"/>
      <c r="E18" s="285"/>
      <c r="F18" s="285"/>
    </row>
    <row r="19" spans="1:6">
      <c r="A19" s="267"/>
      <c r="B19" s="362" t="s">
        <v>716</v>
      </c>
      <c r="C19" s="153"/>
      <c r="D19" s="154"/>
      <c r="E19" s="285"/>
      <c r="F19" s="285"/>
    </row>
    <row r="20" spans="1:6" ht="23">
      <c r="A20" s="267"/>
      <c r="B20" s="362" t="s">
        <v>719</v>
      </c>
      <c r="C20" s="153"/>
      <c r="D20" s="154"/>
      <c r="E20" s="285"/>
      <c r="F20" s="285"/>
    </row>
    <row r="21" spans="1:6">
      <c r="A21" s="267"/>
      <c r="B21" s="362" t="s">
        <v>720</v>
      </c>
      <c r="C21" s="153"/>
      <c r="D21" s="154"/>
      <c r="E21" s="285"/>
      <c r="F21" s="285"/>
    </row>
    <row r="22" spans="1:6">
      <c r="A22" s="267"/>
      <c r="B22" s="362" t="s">
        <v>721</v>
      </c>
      <c r="C22" s="153"/>
      <c r="D22" s="154"/>
      <c r="E22" s="285"/>
      <c r="F22" s="285"/>
    </row>
    <row r="23" spans="1:6">
      <c r="A23" s="267"/>
      <c r="B23" s="362" t="s">
        <v>722</v>
      </c>
      <c r="C23" s="153"/>
      <c r="D23" s="154"/>
      <c r="E23" s="285"/>
      <c r="F23" s="285"/>
    </row>
    <row r="24" spans="1:6">
      <c r="A24" s="267"/>
      <c r="B24" s="362" t="s">
        <v>723</v>
      </c>
      <c r="C24" s="153"/>
      <c r="D24" s="154"/>
      <c r="E24" s="285"/>
      <c r="F24" s="285"/>
    </row>
    <row r="25" spans="1:6">
      <c r="A25" s="267"/>
      <c r="B25" s="362" t="s">
        <v>724</v>
      </c>
      <c r="C25" s="153"/>
      <c r="D25" s="154"/>
      <c r="E25" s="285"/>
      <c r="F25" s="285"/>
    </row>
    <row r="26" spans="1:6">
      <c r="A26" s="267"/>
      <c r="B26" s="362" t="s">
        <v>725</v>
      </c>
      <c r="C26" s="153"/>
      <c r="D26" s="154"/>
      <c r="E26" s="285"/>
      <c r="F26" s="285"/>
    </row>
    <row r="27" spans="1:6">
      <c r="A27" s="267"/>
      <c r="B27" s="362" t="s">
        <v>726</v>
      </c>
      <c r="C27" s="153"/>
      <c r="D27" s="154"/>
      <c r="E27" s="285"/>
      <c r="F27" s="285"/>
    </row>
    <row r="28" spans="1:6">
      <c r="A28" s="267"/>
      <c r="B28" s="362" t="s">
        <v>727</v>
      </c>
      <c r="C28" s="96"/>
      <c r="D28" s="96"/>
      <c r="E28" s="285"/>
      <c r="F28" s="285"/>
    </row>
    <row r="29" spans="1:6">
      <c r="A29" s="267"/>
      <c r="B29" s="362" t="s">
        <v>728</v>
      </c>
      <c r="C29" s="96"/>
      <c r="D29" s="96"/>
      <c r="E29" s="285"/>
      <c r="F29" s="285"/>
    </row>
    <row r="30" spans="1:6">
      <c r="A30" s="267"/>
      <c r="B30" s="362" t="s">
        <v>729</v>
      </c>
      <c r="C30" s="96"/>
      <c r="D30" s="96"/>
      <c r="E30" s="285"/>
      <c r="F30" s="285"/>
    </row>
    <row r="31" spans="1:6">
      <c r="A31" s="267"/>
      <c r="B31" s="362" t="s">
        <v>730</v>
      </c>
      <c r="C31" s="96"/>
      <c r="D31" s="96"/>
      <c r="E31" s="285"/>
      <c r="F31" s="285"/>
    </row>
    <row r="32" spans="1:6">
      <c r="A32" s="267"/>
      <c r="B32" s="362" t="s">
        <v>731</v>
      </c>
      <c r="C32" s="96"/>
      <c r="D32" s="96"/>
      <c r="E32" s="285"/>
      <c r="F32" s="285"/>
    </row>
    <row r="33" spans="1:6">
      <c r="A33" s="267"/>
      <c r="B33" s="362" t="s">
        <v>732</v>
      </c>
      <c r="C33" s="96"/>
      <c r="D33" s="96"/>
      <c r="E33" s="285"/>
      <c r="F33" s="285"/>
    </row>
    <row r="34" spans="1:6">
      <c r="A34" s="267"/>
      <c r="B34" s="362" t="s">
        <v>733</v>
      </c>
      <c r="C34" s="96"/>
      <c r="D34" s="96"/>
      <c r="E34" s="285"/>
      <c r="F34" s="285"/>
    </row>
    <row r="35" spans="1:6">
      <c r="A35" s="267"/>
      <c r="B35" s="362" t="s">
        <v>734</v>
      </c>
      <c r="C35" s="96"/>
      <c r="D35" s="96"/>
      <c r="E35" s="285"/>
      <c r="F35" s="285"/>
    </row>
    <row r="36" spans="1:6">
      <c r="A36" s="267"/>
      <c r="B36" s="362" t="s">
        <v>735</v>
      </c>
      <c r="C36" s="96"/>
      <c r="D36" s="96"/>
      <c r="E36" s="285"/>
      <c r="F36" s="285"/>
    </row>
    <row r="37" spans="1:6">
      <c r="A37" s="267"/>
      <c r="B37" s="362" t="s">
        <v>736</v>
      </c>
      <c r="C37" s="96"/>
      <c r="D37" s="96"/>
      <c r="E37" s="285"/>
      <c r="F37" s="285"/>
    </row>
    <row r="38" spans="1:6">
      <c r="A38" s="267"/>
      <c r="B38" s="362" t="s">
        <v>737</v>
      </c>
      <c r="C38" s="96"/>
      <c r="D38" s="96"/>
      <c r="E38" s="408"/>
      <c r="F38" s="287"/>
    </row>
    <row r="39" spans="1:6">
      <c r="A39" s="267"/>
      <c r="B39" s="362" t="s">
        <v>738</v>
      </c>
      <c r="C39" s="96"/>
      <c r="D39" s="96"/>
      <c r="E39" s="285"/>
      <c r="F39" s="285"/>
    </row>
    <row r="40" spans="1:6">
      <c r="A40" s="267"/>
      <c r="B40" s="362" t="s">
        <v>739</v>
      </c>
      <c r="C40" s="96"/>
      <c r="D40" s="96"/>
      <c r="E40" s="285"/>
      <c r="F40" s="285"/>
    </row>
    <row r="41" spans="1:6" ht="23">
      <c r="A41" s="267"/>
      <c r="B41" s="362" t="s">
        <v>740</v>
      </c>
      <c r="C41" s="96"/>
      <c r="D41" s="96"/>
      <c r="E41" s="285"/>
      <c r="F41" s="285"/>
    </row>
    <row r="42" spans="1:6" ht="34.5">
      <c r="A42" s="267"/>
      <c r="B42" s="362" t="s">
        <v>741</v>
      </c>
      <c r="C42" s="96"/>
      <c r="D42" s="96"/>
      <c r="E42" s="285"/>
      <c r="F42" s="285"/>
    </row>
    <row r="43" spans="1:6" ht="23">
      <c r="A43" s="267"/>
      <c r="B43" s="362" t="s">
        <v>2106</v>
      </c>
      <c r="C43" s="153" t="s">
        <v>5</v>
      </c>
      <c r="D43" s="154">
        <v>4</v>
      </c>
      <c r="E43" s="396">
        <v>0</v>
      </c>
      <c r="F43" s="90">
        <f t="shared" ref="F43" si="0">D43*E43</f>
        <v>0</v>
      </c>
    </row>
    <row r="44" spans="1:6">
      <c r="A44" s="236"/>
      <c r="B44" s="362"/>
      <c r="C44" s="96"/>
      <c r="D44" s="96"/>
      <c r="E44" s="285"/>
      <c r="F44" s="288"/>
    </row>
    <row r="45" spans="1:6" ht="34.5">
      <c r="A45" s="236" t="s">
        <v>2109</v>
      </c>
      <c r="B45" s="362" t="s">
        <v>2107</v>
      </c>
      <c r="C45" s="153" t="s">
        <v>5</v>
      </c>
      <c r="D45" s="154">
        <v>4</v>
      </c>
      <c r="E45" s="396">
        <v>0</v>
      </c>
      <c r="F45" s="90">
        <f t="shared" ref="F45" si="1">D45*E45</f>
        <v>0</v>
      </c>
    </row>
    <row r="46" spans="1:6">
      <c r="A46" s="236"/>
      <c r="B46" s="362"/>
      <c r="C46" s="96"/>
      <c r="D46" s="96"/>
      <c r="E46" s="285"/>
      <c r="F46" s="288"/>
    </row>
    <row r="47" spans="1:6" ht="23">
      <c r="A47" s="236" t="s">
        <v>2110</v>
      </c>
      <c r="B47" s="94" t="s">
        <v>3164</v>
      </c>
      <c r="C47" s="153" t="s">
        <v>5</v>
      </c>
      <c r="D47" s="154">
        <v>8</v>
      </c>
      <c r="E47" s="396">
        <v>0</v>
      </c>
      <c r="F47" s="90">
        <f t="shared" ref="F47" si="2">D47*E47</f>
        <v>0</v>
      </c>
    </row>
    <row r="48" spans="1:6">
      <c r="A48" s="236"/>
      <c r="B48" s="94"/>
      <c r="C48" s="96"/>
      <c r="D48" s="96"/>
      <c r="E48" s="397"/>
      <c r="F48" s="72"/>
    </row>
    <row r="49" spans="1:6" ht="38.4" customHeight="1">
      <c r="A49" s="236" t="s">
        <v>2111</v>
      </c>
      <c r="B49" s="94" t="s">
        <v>2108</v>
      </c>
      <c r="C49" s="96"/>
      <c r="D49" s="96"/>
      <c r="E49" s="397"/>
      <c r="F49" s="72"/>
    </row>
    <row r="50" spans="1:6">
      <c r="A50" s="236" t="s">
        <v>2112</v>
      </c>
      <c r="B50" s="94" t="s">
        <v>744</v>
      </c>
      <c r="C50" s="153" t="s">
        <v>5</v>
      </c>
      <c r="D50" s="154">
        <v>4</v>
      </c>
      <c r="E50" s="396">
        <v>0</v>
      </c>
      <c r="F50" s="90">
        <f t="shared" ref="F50:F52" si="3">D50*E50</f>
        <v>0</v>
      </c>
    </row>
    <row r="51" spans="1:6">
      <c r="A51" s="236" t="s">
        <v>2113</v>
      </c>
      <c r="B51" s="94" t="s">
        <v>742</v>
      </c>
      <c r="C51" s="153" t="s">
        <v>5</v>
      </c>
      <c r="D51" s="154">
        <v>47</v>
      </c>
      <c r="E51" s="396">
        <v>0</v>
      </c>
      <c r="F51" s="90">
        <f t="shared" si="3"/>
        <v>0</v>
      </c>
    </row>
    <row r="52" spans="1:6">
      <c r="A52" s="236" t="s">
        <v>2114</v>
      </c>
      <c r="B52" s="94" t="s">
        <v>745</v>
      </c>
      <c r="C52" s="153" t="s">
        <v>5</v>
      </c>
      <c r="D52" s="154">
        <v>9</v>
      </c>
      <c r="E52" s="396">
        <v>0</v>
      </c>
      <c r="F52" s="90">
        <f t="shared" si="3"/>
        <v>0</v>
      </c>
    </row>
    <row r="53" spans="1:6">
      <c r="A53" s="236"/>
      <c r="B53" s="94"/>
      <c r="C53" s="96"/>
      <c r="D53" s="96"/>
      <c r="E53" s="397"/>
      <c r="F53" s="72"/>
    </row>
    <row r="54" spans="1:6" ht="46">
      <c r="A54" s="236" t="s">
        <v>2115</v>
      </c>
      <c r="B54" s="94" t="s">
        <v>2116</v>
      </c>
      <c r="C54" s="153" t="s">
        <v>5</v>
      </c>
      <c r="D54" s="154">
        <v>8</v>
      </c>
      <c r="E54" s="396">
        <v>0</v>
      </c>
      <c r="F54" s="90">
        <f t="shared" ref="F54" si="4">D54*E54</f>
        <v>0</v>
      </c>
    </row>
    <row r="55" spans="1:6">
      <c r="A55" s="236"/>
      <c r="B55" s="94"/>
      <c r="C55" s="96"/>
      <c r="D55" s="96"/>
      <c r="E55" s="397"/>
      <c r="F55" s="72"/>
    </row>
    <row r="56" spans="1:6" ht="26.4" customHeight="1">
      <c r="A56" s="236" t="s">
        <v>2117</v>
      </c>
      <c r="B56" s="94" t="s">
        <v>2125</v>
      </c>
      <c r="C56" s="96"/>
      <c r="D56" s="96"/>
      <c r="E56" s="397"/>
      <c r="F56" s="72"/>
    </row>
    <row r="57" spans="1:6">
      <c r="A57" s="236" t="s">
        <v>2118</v>
      </c>
      <c r="B57" s="94" t="s">
        <v>742</v>
      </c>
      <c r="C57" s="153" t="s">
        <v>5</v>
      </c>
      <c r="D57" s="154">
        <v>4</v>
      </c>
      <c r="E57" s="396">
        <v>0</v>
      </c>
      <c r="F57" s="90">
        <f t="shared" ref="F57:F58" si="5">D57*E57</f>
        <v>0</v>
      </c>
    </row>
    <row r="58" spans="1:6">
      <c r="A58" s="236" t="s">
        <v>2119</v>
      </c>
      <c r="B58" s="94" t="s">
        <v>745</v>
      </c>
      <c r="C58" s="153" t="s">
        <v>5</v>
      </c>
      <c r="D58" s="154">
        <v>2</v>
      </c>
      <c r="E58" s="396">
        <v>0</v>
      </c>
      <c r="F58" s="90">
        <f t="shared" si="5"/>
        <v>0</v>
      </c>
    </row>
    <row r="59" spans="1:6">
      <c r="A59" s="236"/>
      <c r="B59" s="94"/>
      <c r="C59" s="96"/>
      <c r="D59" s="96"/>
      <c r="E59" s="397"/>
      <c r="F59" s="72"/>
    </row>
    <row r="60" spans="1:6" ht="159" customHeight="1">
      <c r="A60" s="236" t="s">
        <v>2120</v>
      </c>
      <c r="B60" s="94" t="s">
        <v>2124</v>
      </c>
      <c r="C60" s="96"/>
      <c r="D60" s="96"/>
      <c r="E60" s="397"/>
      <c r="F60" s="72"/>
    </row>
    <row r="61" spans="1:6">
      <c r="A61" s="236" t="s">
        <v>2121</v>
      </c>
      <c r="B61" s="94" t="s">
        <v>742</v>
      </c>
      <c r="C61" s="153" t="s">
        <v>5</v>
      </c>
      <c r="D61" s="154">
        <v>4</v>
      </c>
      <c r="E61" s="396">
        <v>0</v>
      </c>
      <c r="F61" s="90">
        <f t="shared" ref="F61:F62" si="6">D61*E61</f>
        <v>0</v>
      </c>
    </row>
    <row r="62" spans="1:6">
      <c r="A62" s="236" t="s">
        <v>2122</v>
      </c>
      <c r="B62" s="94" t="s">
        <v>745</v>
      </c>
      <c r="C62" s="153" t="s">
        <v>5</v>
      </c>
      <c r="D62" s="154">
        <v>2</v>
      </c>
      <c r="E62" s="396">
        <v>0</v>
      </c>
      <c r="F62" s="90">
        <f t="shared" si="6"/>
        <v>0</v>
      </c>
    </row>
    <row r="63" spans="1:6">
      <c r="A63" s="236"/>
      <c r="B63" s="94"/>
      <c r="C63" s="96"/>
      <c r="D63" s="96"/>
      <c r="E63" s="397"/>
      <c r="F63" s="72"/>
    </row>
    <row r="64" spans="1:6" ht="62.4" customHeight="1">
      <c r="A64" s="236" t="s">
        <v>2126</v>
      </c>
      <c r="B64" s="94" t="s">
        <v>2123</v>
      </c>
      <c r="C64" s="153" t="s">
        <v>5</v>
      </c>
      <c r="D64" s="154">
        <v>16</v>
      </c>
      <c r="E64" s="396">
        <v>0</v>
      </c>
      <c r="F64" s="90">
        <f t="shared" ref="F64" si="7">D64*E64</f>
        <v>0</v>
      </c>
    </row>
    <row r="65" spans="1:6">
      <c r="A65" s="236"/>
      <c r="B65" s="94"/>
      <c r="C65" s="96"/>
      <c r="D65" s="96"/>
      <c r="E65" s="397"/>
      <c r="F65" s="72"/>
    </row>
    <row r="66" spans="1:6" ht="56.4" customHeight="1">
      <c r="A66" s="236" t="s">
        <v>2128</v>
      </c>
      <c r="B66" s="94" t="s">
        <v>2127</v>
      </c>
      <c r="C66" s="153" t="s">
        <v>5</v>
      </c>
      <c r="D66" s="154">
        <v>16</v>
      </c>
      <c r="E66" s="396">
        <v>0</v>
      </c>
      <c r="F66" s="90">
        <f t="shared" ref="F66" si="8">D66*E66</f>
        <v>0</v>
      </c>
    </row>
    <row r="67" spans="1:6">
      <c r="A67" s="236"/>
      <c r="B67" s="94"/>
      <c r="C67" s="96"/>
      <c r="D67" s="96"/>
      <c r="E67" s="397"/>
      <c r="F67" s="72"/>
    </row>
    <row r="68" spans="1:6" ht="57.5">
      <c r="A68" s="236" t="s">
        <v>2129</v>
      </c>
      <c r="B68" s="94" t="s">
        <v>2133</v>
      </c>
      <c r="C68" s="96"/>
      <c r="D68" s="96"/>
      <c r="E68" s="397"/>
      <c r="F68" s="72"/>
    </row>
    <row r="69" spans="1:6">
      <c r="A69" s="236" t="s">
        <v>2130</v>
      </c>
      <c r="B69" s="94" t="s">
        <v>744</v>
      </c>
      <c r="C69" s="153" t="s">
        <v>5</v>
      </c>
      <c r="D69" s="154">
        <v>4</v>
      </c>
      <c r="E69" s="396">
        <v>0</v>
      </c>
      <c r="F69" s="90">
        <f t="shared" ref="F69:F71" si="9">D69*E69</f>
        <v>0</v>
      </c>
    </row>
    <row r="70" spans="1:6">
      <c r="A70" s="236" t="s">
        <v>2131</v>
      </c>
      <c r="B70" s="94" t="s">
        <v>742</v>
      </c>
      <c r="C70" s="153" t="s">
        <v>5</v>
      </c>
      <c r="D70" s="154">
        <v>81</v>
      </c>
      <c r="E70" s="396">
        <v>0</v>
      </c>
      <c r="F70" s="90">
        <f t="shared" si="9"/>
        <v>0</v>
      </c>
    </row>
    <row r="71" spans="1:6">
      <c r="A71" s="236" t="s">
        <v>2132</v>
      </c>
      <c r="B71" s="94" t="s">
        <v>745</v>
      </c>
      <c r="C71" s="153" t="s">
        <v>5</v>
      </c>
      <c r="D71" s="154">
        <v>13</v>
      </c>
      <c r="E71" s="396">
        <v>0</v>
      </c>
      <c r="F71" s="90">
        <f t="shared" si="9"/>
        <v>0</v>
      </c>
    </row>
    <row r="72" spans="1:6">
      <c r="A72" s="236"/>
      <c r="B72" s="94"/>
      <c r="C72" s="96"/>
      <c r="D72" s="96"/>
      <c r="E72" s="397"/>
      <c r="F72" s="72"/>
    </row>
    <row r="73" spans="1:6" ht="38.4" customHeight="1">
      <c r="A73" s="236" t="s">
        <v>2134</v>
      </c>
      <c r="B73" s="94" t="s">
        <v>749</v>
      </c>
      <c r="C73" s="153" t="s">
        <v>5</v>
      </c>
      <c r="D73" s="154">
        <v>14</v>
      </c>
      <c r="E73" s="396">
        <v>0</v>
      </c>
      <c r="F73" s="90">
        <f t="shared" ref="F73" si="10">D73*E73</f>
        <v>0</v>
      </c>
    </row>
    <row r="74" spans="1:6">
      <c r="A74" s="236"/>
      <c r="B74" s="94"/>
      <c r="C74" s="96"/>
      <c r="D74" s="96"/>
      <c r="E74" s="397"/>
      <c r="F74" s="72"/>
    </row>
    <row r="75" spans="1:6" ht="42.65" customHeight="1">
      <c r="A75" s="236" t="s">
        <v>2135</v>
      </c>
      <c r="B75" s="94" t="s">
        <v>750</v>
      </c>
      <c r="C75" s="96"/>
      <c r="D75" s="96"/>
      <c r="E75" s="397"/>
      <c r="F75" s="72"/>
    </row>
    <row r="76" spans="1:6">
      <c r="A76" s="236" t="s">
        <v>2140</v>
      </c>
      <c r="B76" s="94" t="s">
        <v>751</v>
      </c>
      <c r="C76" s="153" t="s">
        <v>19</v>
      </c>
      <c r="D76" s="154">
        <v>105</v>
      </c>
      <c r="E76" s="396">
        <v>0</v>
      </c>
      <c r="F76" s="90">
        <f t="shared" ref="F76:F80" si="11">D76*E76</f>
        <v>0</v>
      </c>
    </row>
    <row r="77" spans="1:6">
      <c r="A77" s="236" t="s">
        <v>2141</v>
      </c>
      <c r="B77" s="94" t="s">
        <v>744</v>
      </c>
      <c r="C77" s="153" t="s">
        <v>19</v>
      </c>
      <c r="D77" s="154">
        <v>14</v>
      </c>
      <c r="E77" s="396">
        <v>0</v>
      </c>
      <c r="F77" s="90">
        <f t="shared" si="11"/>
        <v>0</v>
      </c>
    </row>
    <row r="78" spans="1:6">
      <c r="A78" s="236" t="s">
        <v>2142</v>
      </c>
      <c r="B78" s="94" t="s">
        <v>752</v>
      </c>
      <c r="C78" s="153" t="s">
        <v>19</v>
      </c>
      <c r="D78" s="154">
        <v>36</v>
      </c>
      <c r="E78" s="396">
        <v>0</v>
      </c>
      <c r="F78" s="90">
        <f t="shared" si="11"/>
        <v>0</v>
      </c>
    </row>
    <row r="79" spans="1:6">
      <c r="A79" s="236" t="s">
        <v>2143</v>
      </c>
      <c r="B79" s="94" t="s">
        <v>742</v>
      </c>
      <c r="C79" s="153" t="s">
        <v>19</v>
      </c>
      <c r="D79" s="154">
        <v>480</v>
      </c>
      <c r="E79" s="396">
        <v>0</v>
      </c>
      <c r="F79" s="90">
        <f t="shared" si="11"/>
        <v>0</v>
      </c>
    </row>
    <row r="80" spans="1:6">
      <c r="A80" s="236" t="s">
        <v>2144</v>
      </c>
      <c r="B80" s="94" t="s">
        <v>745</v>
      </c>
      <c r="C80" s="153" t="s">
        <v>19</v>
      </c>
      <c r="D80" s="154">
        <v>80</v>
      </c>
      <c r="E80" s="396">
        <v>0</v>
      </c>
      <c r="F80" s="90">
        <f t="shared" si="11"/>
        <v>0</v>
      </c>
    </row>
    <row r="81" spans="1:6">
      <c r="A81" s="236"/>
      <c r="B81" s="94"/>
      <c r="C81" s="96"/>
      <c r="D81" s="96"/>
      <c r="E81" s="397"/>
      <c r="F81" s="72"/>
    </row>
    <row r="82" spans="1:6" ht="161">
      <c r="A82" s="236" t="s">
        <v>2136</v>
      </c>
      <c r="B82" s="363" t="s">
        <v>3165</v>
      </c>
      <c r="C82" s="153" t="s">
        <v>19</v>
      </c>
      <c r="D82" s="154">
        <v>30</v>
      </c>
      <c r="E82" s="396">
        <v>0</v>
      </c>
      <c r="F82" s="90">
        <f t="shared" ref="F82" si="12">D82*E82</f>
        <v>0</v>
      </c>
    </row>
    <row r="83" spans="1:6">
      <c r="A83" s="268"/>
      <c r="B83" s="363"/>
      <c r="C83" s="153"/>
      <c r="D83" s="154"/>
      <c r="E83" s="409"/>
      <c r="F83" s="288"/>
    </row>
    <row r="84" spans="1:6" ht="25.65" customHeight="1">
      <c r="A84" s="236" t="s">
        <v>2137</v>
      </c>
      <c r="B84" s="94" t="s">
        <v>754</v>
      </c>
      <c r="C84" s="96"/>
      <c r="D84" s="96"/>
      <c r="E84" s="397"/>
      <c r="F84" s="72"/>
    </row>
    <row r="85" spans="1:6">
      <c r="A85" s="236" t="s">
        <v>2147</v>
      </c>
      <c r="B85" s="94" t="s">
        <v>755</v>
      </c>
      <c r="C85" s="153" t="s">
        <v>5</v>
      </c>
      <c r="D85" s="154">
        <v>10</v>
      </c>
      <c r="E85" s="396">
        <v>0</v>
      </c>
      <c r="F85" s="90">
        <f t="shared" ref="F85:F86" si="13">D85*E85</f>
        <v>0</v>
      </c>
    </row>
    <row r="86" spans="1:6">
      <c r="A86" s="236" t="s">
        <v>2148</v>
      </c>
      <c r="B86" s="94" t="s">
        <v>756</v>
      </c>
      <c r="C86" s="153" t="s">
        <v>5</v>
      </c>
      <c r="D86" s="154">
        <v>10</v>
      </c>
      <c r="E86" s="396">
        <v>0</v>
      </c>
      <c r="F86" s="90">
        <f t="shared" si="13"/>
        <v>0</v>
      </c>
    </row>
    <row r="87" spans="1:6">
      <c r="A87" s="236"/>
      <c r="B87" s="94"/>
      <c r="C87" s="96"/>
      <c r="D87" s="96"/>
      <c r="E87" s="397"/>
      <c r="F87" s="72"/>
    </row>
    <row r="88" spans="1:6" ht="39.65" customHeight="1">
      <c r="A88" s="236" t="s">
        <v>2138</v>
      </c>
      <c r="B88" s="94" t="s">
        <v>2145</v>
      </c>
      <c r="C88" s="153" t="s">
        <v>748</v>
      </c>
      <c r="D88" s="154">
        <v>167</v>
      </c>
      <c r="E88" s="396">
        <v>0</v>
      </c>
      <c r="F88" s="90">
        <f t="shared" ref="F88" si="14">D88*E88</f>
        <v>0</v>
      </c>
    </row>
    <row r="89" spans="1:6">
      <c r="A89" s="236"/>
      <c r="B89" s="94"/>
      <c r="C89" s="96"/>
      <c r="D89" s="96"/>
      <c r="E89" s="397"/>
      <c r="F89" s="72"/>
    </row>
    <row r="90" spans="1:6" ht="86.4" customHeight="1">
      <c r="A90" s="236" t="s">
        <v>2139</v>
      </c>
      <c r="B90" s="94" t="s">
        <v>2146</v>
      </c>
      <c r="C90" s="96"/>
      <c r="D90" s="96"/>
      <c r="E90" s="397"/>
      <c r="F90" s="72"/>
    </row>
    <row r="91" spans="1:6">
      <c r="A91" s="236" t="s">
        <v>2149</v>
      </c>
      <c r="B91" s="94" t="s">
        <v>757</v>
      </c>
      <c r="C91" s="153" t="s">
        <v>19</v>
      </c>
      <c r="D91" s="154">
        <v>30</v>
      </c>
      <c r="E91" s="396">
        <v>0</v>
      </c>
      <c r="F91" s="90">
        <f t="shared" ref="F91:F96" si="15">D91*E91</f>
        <v>0</v>
      </c>
    </row>
    <row r="92" spans="1:6">
      <c r="A92" s="236" t="s">
        <v>2150</v>
      </c>
      <c r="B92" s="94" t="s">
        <v>758</v>
      </c>
      <c r="C92" s="153" t="s">
        <v>19</v>
      </c>
      <c r="D92" s="154">
        <v>105</v>
      </c>
      <c r="E92" s="396">
        <v>0</v>
      </c>
      <c r="F92" s="90">
        <f t="shared" si="15"/>
        <v>0</v>
      </c>
    </row>
    <row r="93" spans="1:6">
      <c r="A93" s="236" t="s">
        <v>2151</v>
      </c>
      <c r="B93" s="94" t="s">
        <v>759</v>
      </c>
      <c r="C93" s="153" t="s">
        <v>19</v>
      </c>
      <c r="D93" s="154">
        <v>14</v>
      </c>
      <c r="E93" s="396">
        <v>0</v>
      </c>
      <c r="F93" s="90">
        <f t="shared" si="15"/>
        <v>0</v>
      </c>
    </row>
    <row r="94" spans="1:6">
      <c r="A94" s="236" t="s">
        <v>2152</v>
      </c>
      <c r="B94" s="94" t="s">
        <v>760</v>
      </c>
      <c r="C94" s="153" t="s">
        <v>19</v>
      </c>
      <c r="D94" s="154">
        <v>36</v>
      </c>
      <c r="E94" s="396">
        <v>0</v>
      </c>
      <c r="F94" s="90">
        <f t="shared" si="15"/>
        <v>0</v>
      </c>
    </row>
    <row r="95" spans="1:6">
      <c r="A95" s="236" t="s">
        <v>2153</v>
      </c>
      <c r="B95" s="94" t="s">
        <v>761</v>
      </c>
      <c r="C95" s="153" t="s">
        <v>19</v>
      </c>
      <c r="D95" s="154">
        <v>480</v>
      </c>
      <c r="E95" s="396">
        <v>0</v>
      </c>
      <c r="F95" s="90">
        <f t="shared" si="15"/>
        <v>0</v>
      </c>
    </row>
    <row r="96" spans="1:6">
      <c r="A96" s="236" t="s">
        <v>2154</v>
      </c>
      <c r="B96" s="94" t="s">
        <v>762</v>
      </c>
      <c r="C96" s="153" t="s">
        <v>19</v>
      </c>
      <c r="D96" s="154">
        <v>80</v>
      </c>
      <c r="E96" s="396">
        <v>0</v>
      </c>
      <c r="F96" s="90">
        <f t="shared" si="15"/>
        <v>0</v>
      </c>
    </row>
    <row r="97" spans="1:6">
      <c r="A97" s="236"/>
      <c r="B97" s="94"/>
      <c r="C97" s="96"/>
      <c r="D97" s="96"/>
      <c r="E97" s="397"/>
      <c r="F97" s="72"/>
    </row>
    <row r="98" spans="1:6" ht="25.65" customHeight="1">
      <c r="A98" s="236" t="s">
        <v>2155</v>
      </c>
      <c r="B98" s="94" t="s">
        <v>2156</v>
      </c>
      <c r="C98" s="153" t="s">
        <v>5</v>
      </c>
      <c r="D98" s="154">
        <v>14</v>
      </c>
      <c r="E98" s="396">
        <v>0</v>
      </c>
      <c r="F98" s="90">
        <f t="shared" ref="F98" si="16">D98*E98</f>
        <v>0</v>
      </c>
    </row>
    <row r="99" spans="1:6">
      <c r="A99" s="236"/>
      <c r="B99" s="94"/>
      <c r="C99" s="96"/>
      <c r="D99" s="96"/>
      <c r="E99" s="397"/>
      <c r="F99" s="72"/>
    </row>
    <row r="100" spans="1:6" ht="23">
      <c r="A100" s="236" t="s">
        <v>2157</v>
      </c>
      <c r="B100" s="94" t="s">
        <v>764</v>
      </c>
      <c r="C100" s="153" t="s">
        <v>5</v>
      </c>
      <c r="D100" s="154">
        <v>8</v>
      </c>
      <c r="E100" s="396">
        <v>0</v>
      </c>
      <c r="F100" s="90">
        <f t="shared" ref="F100" si="17">D100*E100</f>
        <v>0</v>
      </c>
    </row>
    <row r="101" spans="1:6">
      <c r="A101" s="236"/>
      <c r="B101" s="94"/>
      <c r="C101" s="96"/>
      <c r="D101" s="96"/>
      <c r="E101" s="397"/>
      <c r="F101" s="72"/>
    </row>
    <row r="102" spans="1:6" ht="30.65" customHeight="1">
      <c r="A102" s="236" t="s">
        <v>2158</v>
      </c>
      <c r="B102" s="94" t="s">
        <v>2159</v>
      </c>
      <c r="C102" s="153" t="s">
        <v>5</v>
      </c>
      <c r="D102" s="154">
        <v>18</v>
      </c>
      <c r="E102" s="396">
        <v>0</v>
      </c>
      <c r="F102" s="90">
        <f t="shared" ref="F102" si="18">D102*E102</f>
        <v>0</v>
      </c>
    </row>
    <row r="103" spans="1:6">
      <c r="A103" s="236"/>
      <c r="B103" s="94"/>
      <c r="C103" s="96"/>
      <c r="D103" s="96"/>
      <c r="E103" s="397"/>
      <c r="F103" s="72"/>
    </row>
    <row r="104" spans="1:6" ht="48" customHeight="1">
      <c r="A104" s="236" t="s">
        <v>2160</v>
      </c>
      <c r="B104" s="94" t="s">
        <v>2161</v>
      </c>
      <c r="C104" s="153" t="s">
        <v>5</v>
      </c>
      <c r="D104" s="154">
        <v>2</v>
      </c>
      <c r="E104" s="396">
        <v>0</v>
      </c>
      <c r="F104" s="90">
        <f t="shared" ref="F104" si="19">D104*E104</f>
        <v>0</v>
      </c>
    </row>
    <row r="105" spans="1:6">
      <c r="A105" s="236"/>
      <c r="B105" s="94"/>
      <c r="C105" s="96"/>
      <c r="D105" s="96"/>
      <c r="E105" s="397"/>
      <c r="F105" s="72"/>
    </row>
    <row r="106" spans="1:6" ht="44.4" customHeight="1">
      <c r="A106" s="236" t="s">
        <v>2163</v>
      </c>
      <c r="B106" s="94" t="s">
        <v>2162</v>
      </c>
      <c r="C106" s="153" t="s">
        <v>5</v>
      </c>
      <c r="D106" s="154">
        <v>2</v>
      </c>
      <c r="E106" s="396">
        <v>0</v>
      </c>
      <c r="F106" s="90">
        <f t="shared" ref="F106" si="20">D106*E106</f>
        <v>0</v>
      </c>
    </row>
    <row r="107" spans="1:6">
      <c r="A107" s="236"/>
      <c r="B107" s="94"/>
      <c r="C107" s="96"/>
      <c r="D107" s="96"/>
      <c r="E107" s="397"/>
      <c r="F107" s="72"/>
    </row>
    <row r="108" spans="1:6" ht="46">
      <c r="A108" s="236" t="s">
        <v>2164</v>
      </c>
      <c r="B108" s="94" t="s">
        <v>2167</v>
      </c>
      <c r="C108" s="153" t="s">
        <v>5</v>
      </c>
      <c r="D108" s="154">
        <v>2</v>
      </c>
      <c r="E108" s="396">
        <v>0</v>
      </c>
      <c r="F108" s="90">
        <f t="shared" ref="F108" si="21">D108*E108</f>
        <v>0</v>
      </c>
    </row>
    <row r="109" spans="1:6">
      <c r="A109" s="236"/>
      <c r="B109" s="94"/>
      <c r="C109" s="96"/>
      <c r="D109" s="96"/>
      <c r="E109" s="397"/>
      <c r="F109" s="72"/>
    </row>
    <row r="110" spans="1:6" ht="41.4" customHeight="1">
      <c r="A110" s="236" t="s">
        <v>2165</v>
      </c>
      <c r="B110" s="94" t="s">
        <v>2168</v>
      </c>
      <c r="C110" s="92" t="s">
        <v>78</v>
      </c>
      <c r="D110" s="154">
        <v>110</v>
      </c>
      <c r="E110" s="396">
        <v>0</v>
      </c>
      <c r="F110" s="90">
        <f t="shared" ref="F110" si="22">D110*E110</f>
        <v>0</v>
      </c>
    </row>
    <row r="111" spans="1:6">
      <c r="A111" s="94"/>
      <c r="B111" s="94"/>
      <c r="C111" s="96"/>
      <c r="D111" s="96"/>
      <c r="E111" s="397"/>
      <c r="F111" s="72"/>
    </row>
    <row r="112" spans="1:6" ht="228.65" customHeight="1">
      <c r="A112" s="236" t="s">
        <v>2166</v>
      </c>
      <c r="B112" s="94" t="s">
        <v>2169</v>
      </c>
      <c r="C112" s="153" t="s">
        <v>5</v>
      </c>
      <c r="D112" s="154">
        <v>2</v>
      </c>
      <c r="E112" s="396">
        <v>0</v>
      </c>
      <c r="F112" s="90">
        <f t="shared" ref="F112" si="23">D112*E112</f>
        <v>0</v>
      </c>
    </row>
    <row r="113" spans="1:6">
      <c r="A113" s="236"/>
      <c r="B113" s="94"/>
      <c r="C113" s="96"/>
      <c r="D113" s="96"/>
      <c r="E113" s="397"/>
      <c r="F113" s="72"/>
    </row>
    <row r="114" spans="1:6" ht="66" customHeight="1">
      <c r="A114" s="236" t="s">
        <v>2171</v>
      </c>
      <c r="B114" s="94" t="s">
        <v>2170</v>
      </c>
      <c r="C114" s="153" t="s">
        <v>5</v>
      </c>
      <c r="D114" s="154">
        <v>2</v>
      </c>
      <c r="E114" s="396">
        <v>0</v>
      </c>
      <c r="F114" s="90">
        <f t="shared" ref="F114" si="24">D114*E114</f>
        <v>0</v>
      </c>
    </row>
    <row r="115" spans="1:6">
      <c r="A115" s="236"/>
      <c r="B115" s="94"/>
      <c r="C115" s="96"/>
      <c r="D115" s="96"/>
      <c r="E115" s="397"/>
      <c r="F115" s="72"/>
    </row>
    <row r="116" spans="1:6" ht="124.4" customHeight="1">
      <c r="A116" s="236" t="s">
        <v>2172</v>
      </c>
      <c r="B116" s="94" t="s">
        <v>2178</v>
      </c>
      <c r="C116" s="96" t="s">
        <v>28</v>
      </c>
      <c r="D116" s="154">
        <v>2</v>
      </c>
      <c r="E116" s="396">
        <v>0</v>
      </c>
      <c r="F116" s="90">
        <f t="shared" ref="F116" si="25">D116*E116</f>
        <v>0</v>
      </c>
    </row>
    <row r="117" spans="1:6">
      <c r="A117" s="236"/>
      <c r="B117" s="94"/>
      <c r="C117" s="96"/>
      <c r="D117" s="96"/>
      <c r="E117" s="397"/>
      <c r="F117" s="72"/>
    </row>
    <row r="118" spans="1:6" ht="119.4" customHeight="1">
      <c r="A118" s="236" t="s">
        <v>2173</v>
      </c>
      <c r="B118" s="94" t="s">
        <v>2180</v>
      </c>
      <c r="C118" s="96" t="s">
        <v>28</v>
      </c>
      <c r="D118" s="154">
        <v>2</v>
      </c>
      <c r="E118" s="396">
        <v>0</v>
      </c>
      <c r="F118" s="90">
        <f t="shared" ref="F118" si="26">D118*E118</f>
        <v>0</v>
      </c>
    </row>
    <row r="119" spans="1:6">
      <c r="A119" s="236"/>
      <c r="B119" s="94"/>
      <c r="C119" s="96"/>
      <c r="D119" s="96"/>
      <c r="E119" s="397"/>
      <c r="F119" s="72"/>
    </row>
    <row r="120" spans="1:6" ht="39" customHeight="1">
      <c r="A120" s="236" t="s">
        <v>2174</v>
      </c>
      <c r="B120" s="363" t="s">
        <v>2179</v>
      </c>
      <c r="C120" s="153" t="s">
        <v>46</v>
      </c>
      <c r="D120" s="154">
        <v>1440</v>
      </c>
      <c r="E120" s="396">
        <v>0</v>
      </c>
      <c r="F120" s="90">
        <f t="shared" ref="F120" si="27">D120*E120</f>
        <v>0</v>
      </c>
    </row>
    <row r="121" spans="1:6">
      <c r="A121" s="236"/>
      <c r="B121" s="363"/>
      <c r="C121" s="153"/>
      <c r="D121" s="154"/>
      <c r="E121" s="285"/>
      <c r="F121" s="288"/>
    </row>
    <row r="122" spans="1:6" ht="157.65" customHeight="1">
      <c r="A122" s="236" t="s">
        <v>2175</v>
      </c>
      <c r="B122" s="94" t="s">
        <v>3166</v>
      </c>
      <c r="C122" s="96" t="s">
        <v>28</v>
      </c>
      <c r="D122" s="154">
        <v>1</v>
      </c>
      <c r="E122" s="396">
        <v>0</v>
      </c>
      <c r="F122" s="90">
        <f t="shared" ref="F122" si="28">D122*E122</f>
        <v>0</v>
      </c>
    </row>
    <row r="123" spans="1:6">
      <c r="A123" s="236"/>
      <c r="B123" s="94"/>
      <c r="C123" s="96"/>
      <c r="D123" s="154"/>
      <c r="E123" s="396"/>
      <c r="F123" s="90"/>
    </row>
    <row r="124" spans="1:6" ht="194.4" customHeight="1">
      <c r="A124" s="236" t="s">
        <v>2176</v>
      </c>
      <c r="B124" s="94" t="s">
        <v>2181</v>
      </c>
      <c r="C124" s="96" t="s">
        <v>28</v>
      </c>
      <c r="D124" s="154">
        <v>4</v>
      </c>
      <c r="E124" s="396">
        <v>0</v>
      </c>
      <c r="F124" s="90">
        <f t="shared" ref="F124" si="29">D124*E124</f>
        <v>0</v>
      </c>
    </row>
    <row r="125" spans="1:6">
      <c r="A125" s="94"/>
      <c r="B125" s="94"/>
      <c r="C125" s="96"/>
      <c r="D125" s="96"/>
      <c r="E125" s="397"/>
      <c r="F125" s="72"/>
    </row>
    <row r="126" spans="1:6" ht="23">
      <c r="A126" s="236" t="s">
        <v>2177</v>
      </c>
      <c r="B126" s="94" t="s">
        <v>768</v>
      </c>
      <c r="C126" s="96"/>
      <c r="D126" s="96"/>
      <c r="E126" s="397"/>
      <c r="F126" s="72"/>
    </row>
    <row r="127" spans="1:6">
      <c r="A127" s="236" t="s">
        <v>3167</v>
      </c>
      <c r="B127" s="94" t="s">
        <v>2182</v>
      </c>
      <c r="C127" s="153" t="s">
        <v>5</v>
      </c>
      <c r="D127" s="154">
        <v>4</v>
      </c>
      <c r="E127" s="396">
        <v>0</v>
      </c>
      <c r="F127" s="90">
        <f t="shared" ref="F127:F129" si="30">D127*E127</f>
        <v>0</v>
      </c>
    </row>
    <row r="128" spans="1:6">
      <c r="A128" s="236" t="s">
        <v>3168</v>
      </c>
      <c r="B128" s="94" t="s">
        <v>2183</v>
      </c>
      <c r="C128" s="153" t="s">
        <v>5</v>
      </c>
      <c r="D128" s="154">
        <v>2</v>
      </c>
      <c r="E128" s="396">
        <v>0</v>
      </c>
      <c r="F128" s="90">
        <f t="shared" si="30"/>
        <v>0</v>
      </c>
    </row>
    <row r="129" spans="1:6" ht="15" customHeight="1">
      <c r="A129" s="236" t="s">
        <v>3169</v>
      </c>
      <c r="B129" s="94" t="s">
        <v>2184</v>
      </c>
      <c r="C129" s="153" t="s">
        <v>5</v>
      </c>
      <c r="D129" s="154">
        <v>16</v>
      </c>
      <c r="E129" s="396">
        <v>0</v>
      </c>
      <c r="F129" s="90">
        <f t="shared" si="30"/>
        <v>0</v>
      </c>
    </row>
    <row r="130" spans="1:6">
      <c r="A130" s="236"/>
      <c r="B130" s="94"/>
      <c r="C130" s="96"/>
      <c r="D130" s="96"/>
      <c r="E130" s="397"/>
      <c r="F130" s="72"/>
    </row>
    <row r="131" spans="1:6">
      <c r="A131" s="73" t="s">
        <v>2186</v>
      </c>
      <c r="B131" s="129" t="s">
        <v>2187</v>
      </c>
      <c r="C131" s="96"/>
      <c r="D131" s="96"/>
      <c r="E131" s="407"/>
      <c r="F131" s="73"/>
    </row>
    <row r="132" spans="1:6">
      <c r="A132" s="269"/>
      <c r="B132" s="254"/>
      <c r="C132" s="290"/>
      <c r="D132" s="309"/>
      <c r="E132" s="292"/>
      <c r="F132" s="292"/>
    </row>
    <row r="133" spans="1:6" ht="23">
      <c r="A133" s="232" t="s">
        <v>2185</v>
      </c>
      <c r="B133" s="271" t="s">
        <v>3170</v>
      </c>
      <c r="C133" s="312"/>
      <c r="D133" s="312"/>
      <c r="E133" s="407"/>
      <c r="F133" s="73"/>
    </row>
    <row r="134" spans="1:6" ht="34.5">
      <c r="A134" s="249"/>
      <c r="B134" s="251" t="s">
        <v>769</v>
      </c>
      <c r="C134" s="312"/>
      <c r="D134" s="312"/>
      <c r="E134" s="407"/>
      <c r="F134" s="73"/>
    </row>
    <row r="135" spans="1:6">
      <c r="A135" s="249"/>
      <c r="B135" s="251" t="s">
        <v>770</v>
      </c>
      <c r="C135" s="312"/>
      <c r="D135" s="312"/>
      <c r="E135" s="407"/>
      <c r="F135" s="73"/>
    </row>
    <row r="136" spans="1:6">
      <c r="A136" s="249"/>
      <c r="B136" s="251" t="s">
        <v>771</v>
      </c>
      <c r="C136" s="312"/>
      <c r="D136" s="312"/>
      <c r="E136" s="407"/>
      <c r="F136" s="73"/>
    </row>
    <row r="137" spans="1:6">
      <c r="A137" s="249"/>
      <c r="B137" s="251" t="s">
        <v>772</v>
      </c>
      <c r="C137" s="312"/>
      <c r="D137" s="312"/>
      <c r="E137" s="410"/>
      <c r="F137" s="250"/>
    </row>
    <row r="138" spans="1:6">
      <c r="A138" s="249"/>
      <c r="B138" s="251" t="s">
        <v>773</v>
      </c>
      <c r="C138" s="312"/>
      <c r="D138" s="312"/>
      <c r="E138" s="410"/>
      <c r="F138" s="250"/>
    </row>
    <row r="139" spans="1:6">
      <c r="A139" s="249"/>
      <c r="B139" s="251" t="s">
        <v>774</v>
      </c>
      <c r="C139" s="312"/>
      <c r="D139" s="312"/>
      <c r="E139" s="410"/>
      <c r="F139" s="250"/>
    </row>
    <row r="140" spans="1:6">
      <c r="A140" s="249"/>
      <c r="B140" s="251" t="s">
        <v>775</v>
      </c>
      <c r="C140" s="313"/>
      <c r="D140" s="312"/>
      <c r="E140" s="410"/>
      <c r="F140" s="250"/>
    </row>
    <row r="141" spans="1:6">
      <c r="A141" s="249"/>
      <c r="B141" s="251" t="s">
        <v>3171</v>
      </c>
      <c r="C141" s="312"/>
      <c r="D141" s="312"/>
      <c r="E141" s="410"/>
      <c r="F141" s="250"/>
    </row>
    <row r="142" spans="1:6">
      <c r="A142" s="249"/>
      <c r="B142" s="251" t="s">
        <v>776</v>
      </c>
      <c r="C142" s="312"/>
      <c r="D142" s="312"/>
      <c r="E142" s="410"/>
      <c r="F142" s="250"/>
    </row>
    <row r="143" spans="1:6">
      <c r="A143" s="249"/>
      <c r="B143" s="251" t="s">
        <v>777</v>
      </c>
      <c r="C143" s="312"/>
      <c r="D143" s="312"/>
      <c r="E143" s="410"/>
      <c r="F143" s="250"/>
    </row>
    <row r="144" spans="1:6">
      <c r="A144" s="249"/>
      <c r="B144" s="251" t="s">
        <v>778</v>
      </c>
      <c r="C144" s="312"/>
      <c r="D144" s="312"/>
      <c r="E144" s="410"/>
      <c r="F144" s="250"/>
    </row>
    <row r="145" spans="1:6" ht="23">
      <c r="A145" s="249"/>
      <c r="B145" s="251" t="s">
        <v>779</v>
      </c>
      <c r="C145" s="312"/>
      <c r="D145" s="312"/>
      <c r="E145" s="410"/>
      <c r="F145" s="250"/>
    </row>
    <row r="146" spans="1:6">
      <c r="A146" s="249"/>
      <c r="B146" s="251" t="s">
        <v>780</v>
      </c>
      <c r="C146" s="312"/>
      <c r="D146" s="312"/>
      <c r="E146" s="410"/>
      <c r="F146" s="250"/>
    </row>
    <row r="147" spans="1:6">
      <c r="A147" s="249"/>
      <c r="B147" s="251" t="s">
        <v>781</v>
      </c>
      <c r="C147" s="312"/>
      <c r="D147" s="312"/>
      <c r="E147" s="410"/>
      <c r="F147" s="250"/>
    </row>
    <row r="148" spans="1:6">
      <c r="A148" s="249"/>
      <c r="B148" s="251" t="s">
        <v>782</v>
      </c>
      <c r="C148" s="312"/>
      <c r="D148" s="312"/>
      <c r="E148" s="410"/>
      <c r="F148" s="250"/>
    </row>
    <row r="149" spans="1:6" ht="23">
      <c r="A149" s="249"/>
      <c r="B149" s="251" t="s">
        <v>783</v>
      </c>
      <c r="C149" s="312"/>
      <c r="D149" s="312"/>
      <c r="E149" s="410"/>
      <c r="F149" s="250"/>
    </row>
    <row r="150" spans="1:6">
      <c r="A150" s="249"/>
      <c r="B150" s="251" t="s">
        <v>784</v>
      </c>
      <c r="C150" s="312"/>
      <c r="D150" s="312"/>
      <c r="E150" s="410"/>
      <c r="F150" s="250"/>
    </row>
    <row r="151" spans="1:6">
      <c r="A151" s="249"/>
      <c r="B151" s="251" t="s">
        <v>785</v>
      </c>
      <c r="C151" s="312"/>
      <c r="D151" s="312"/>
      <c r="E151" s="410"/>
      <c r="F151" s="250"/>
    </row>
    <row r="152" spans="1:6">
      <c r="A152" s="249"/>
      <c r="B152" s="251" t="s">
        <v>786</v>
      </c>
      <c r="C152" s="312"/>
      <c r="D152" s="312"/>
      <c r="E152" s="410"/>
      <c r="F152" s="250"/>
    </row>
    <row r="153" spans="1:6">
      <c r="A153" s="249"/>
      <c r="B153" s="251" t="s">
        <v>787</v>
      </c>
      <c r="C153" s="312"/>
      <c r="D153" s="312"/>
      <c r="E153" s="410"/>
      <c r="F153" s="250"/>
    </row>
    <row r="154" spans="1:6">
      <c r="A154" s="249"/>
      <c r="B154" s="251" t="s">
        <v>788</v>
      </c>
      <c r="C154" s="312"/>
      <c r="D154" s="312"/>
      <c r="E154" s="410"/>
      <c r="F154" s="250"/>
    </row>
    <row r="155" spans="1:6">
      <c r="A155" s="249"/>
      <c r="B155" s="251" t="s">
        <v>789</v>
      </c>
      <c r="C155" s="312"/>
      <c r="D155" s="312"/>
      <c r="E155" s="410"/>
      <c r="F155" s="250"/>
    </row>
    <row r="156" spans="1:6" ht="34.5">
      <c r="A156" s="249"/>
      <c r="B156" s="251" t="s">
        <v>790</v>
      </c>
      <c r="C156" s="312"/>
      <c r="D156" s="312"/>
      <c r="E156" s="410"/>
      <c r="F156" s="250"/>
    </row>
    <row r="157" spans="1:6">
      <c r="A157" s="249"/>
      <c r="B157" s="251" t="s">
        <v>791</v>
      </c>
      <c r="C157" s="312"/>
      <c r="D157" s="312"/>
      <c r="E157" s="410"/>
      <c r="F157" s="250"/>
    </row>
    <row r="158" spans="1:6">
      <c r="A158" s="249"/>
      <c r="B158" s="251" t="s">
        <v>792</v>
      </c>
      <c r="C158" s="312"/>
      <c r="D158" s="312"/>
      <c r="E158" s="410"/>
      <c r="F158" s="250"/>
    </row>
    <row r="159" spans="1:6">
      <c r="A159" s="249"/>
      <c r="B159" s="251" t="s">
        <v>793</v>
      </c>
      <c r="C159" s="312"/>
      <c r="D159" s="312"/>
      <c r="E159" s="410"/>
      <c r="F159" s="250"/>
    </row>
    <row r="160" spans="1:6">
      <c r="A160" s="249"/>
      <c r="B160" s="251" t="s">
        <v>794</v>
      </c>
      <c r="C160" s="312"/>
      <c r="D160" s="312"/>
      <c r="E160" s="410"/>
      <c r="F160" s="250"/>
    </row>
    <row r="161" spans="1:6" ht="23">
      <c r="A161" s="249"/>
      <c r="B161" s="251" t="s">
        <v>795</v>
      </c>
      <c r="C161" s="312"/>
      <c r="D161" s="312"/>
      <c r="E161" s="410"/>
      <c r="F161" s="250"/>
    </row>
    <row r="162" spans="1:6">
      <c r="A162" s="249"/>
      <c r="B162" s="251" t="s">
        <v>796</v>
      </c>
      <c r="C162" s="312"/>
      <c r="D162" s="312"/>
      <c r="E162" s="410"/>
      <c r="F162" s="250"/>
    </row>
    <row r="163" spans="1:6">
      <c r="A163" s="249"/>
      <c r="B163" s="251" t="s">
        <v>797</v>
      </c>
      <c r="C163" s="312"/>
      <c r="D163" s="96"/>
      <c r="E163" s="410"/>
      <c r="F163" s="250"/>
    </row>
    <row r="164" spans="1:6" ht="23">
      <c r="A164" s="249"/>
      <c r="B164" s="251" t="s">
        <v>798</v>
      </c>
      <c r="C164" s="314"/>
      <c r="D164" s="312"/>
      <c r="E164" s="410"/>
      <c r="F164" s="250"/>
    </row>
    <row r="165" spans="1:6">
      <c r="A165" s="249"/>
      <c r="B165" s="251" t="s">
        <v>799</v>
      </c>
      <c r="C165" s="312"/>
      <c r="D165" s="312"/>
      <c r="E165" s="410"/>
      <c r="F165" s="250"/>
    </row>
    <row r="166" spans="1:6">
      <c r="A166" s="249"/>
      <c r="B166" s="251" t="s">
        <v>800</v>
      </c>
      <c r="C166" s="312"/>
      <c r="D166" s="312"/>
      <c r="E166" s="410"/>
      <c r="F166" s="250"/>
    </row>
    <row r="167" spans="1:6">
      <c r="A167" s="249"/>
      <c r="B167" s="251" t="s">
        <v>801</v>
      </c>
      <c r="C167" s="312"/>
      <c r="D167" s="312"/>
      <c r="E167" s="410"/>
      <c r="F167" s="250"/>
    </row>
    <row r="168" spans="1:6" ht="34.5">
      <c r="A168" s="249"/>
      <c r="B168" s="251" t="s">
        <v>3172</v>
      </c>
      <c r="C168" s="312"/>
      <c r="D168" s="312"/>
      <c r="E168" s="410"/>
      <c r="F168" s="250"/>
    </row>
    <row r="169" spans="1:6">
      <c r="A169" s="249"/>
      <c r="B169" s="251" t="s">
        <v>802</v>
      </c>
      <c r="C169" s="312"/>
      <c r="D169" s="312"/>
      <c r="E169" s="410"/>
      <c r="F169" s="250"/>
    </row>
    <row r="170" spans="1:6">
      <c r="A170" s="249"/>
      <c r="B170" s="251" t="s">
        <v>803</v>
      </c>
      <c r="C170" s="312"/>
      <c r="D170" s="312"/>
      <c r="E170" s="410"/>
      <c r="F170" s="250"/>
    </row>
    <row r="171" spans="1:6">
      <c r="A171" s="249"/>
      <c r="B171" s="251" t="s">
        <v>804</v>
      </c>
      <c r="C171" s="312"/>
      <c r="D171" s="312"/>
      <c r="E171" s="410"/>
      <c r="F171" s="250"/>
    </row>
    <row r="172" spans="1:6">
      <c r="A172" s="249"/>
      <c r="B172" s="271" t="s">
        <v>805</v>
      </c>
      <c r="C172" s="312"/>
      <c r="D172" s="312"/>
      <c r="E172" s="410"/>
      <c r="F172" s="250"/>
    </row>
    <row r="173" spans="1:6">
      <c r="A173" s="249"/>
      <c r="B173" s="251" t="s">
        <v>806</v>
      </c>
      <c r="C173" s="312"/>
      <c r="D173" s="312"/>
      <c r="E173" s="407"/>
      <c r="F173" s="250"/>
    </row>
    <row r="174" spans="1:6">
      <c r="A174" s="249"/>
      <c r="B174" s="251" t="s">
        <v>807</v>
      </c>
      <c r="C174" s="312"/>
      <c r="D174" s="312"/>
      <c r="E174" s="410"/>
      <c r="F174" s="250"/>
    </row>
    <row r="175" spans="1:6">
      <c r="A175" s="249"/>
      <c r="B175" s="251" t="s">
        <v>808</v>
      </c>
      <c r="C175" s="312"/>
      <c r="D175" s="312"/>
      <c r="E175" s="410"/>
      <c r="F175" s="250"/>
    </row>
    <row r="176" spans="1:6" ht="34.5">
      <c r="A176" s="249"/>
      <c r="B176" s="251" t="s">
        <v>3173</v>
      </c>
      <c r="C176" s="312"/>
      <c r="D176" s="312"/>
      <c r="E176" s="410"/>
      <c r="F176" s="250"/>
    </row>
    <row r="177" spans="1:6">
      <c r="A177" s="249"/>
      <c r="B177" s="251" t="s">
        <v>809</v>
      </c>
      <c r="C177" s="312"/>
      <c r="D177" s="312"/>
      <c r="E177" s="410"/>
      <c r="F177" s="250"/>
    </row>
    <row r="178" spans="1:6">
      <c r="A178" s="249"/>
      <c r="B178" s="251" t="s">
        <v>810</v>
      </c>
      <c r="C178" s="312"/>
      <c r="D178" s="312"/>
      <c r="E178" s="410"/>
      <c r="F178" s="250"/>
    </row>
    <row r="179" spans="1:6">
      <c r="A179" s="249"/>
      <c r="B179" s="251" t="s">
        <v>811</v>
      </c>
      <c r="C179" s="312"/>
      <c r="D179" s="312"/>
      <c r="E179" s="410"/>
      <c r="F179" s="250"/>
    </row>
    <row r="180" spans="1:6">
      <c r="A180" s="249"/>
      <c r="B180" s="271" t="s">
        <v>812</v>
      </c>
      <c r="C180" s="312"/>
      <c r="D180" s="312"/>
      <c r="E180" s="410"/>
      <c r="F180" s="250"/>
    </row>
    <row r="181" spans="1:6" ht="73.650000000000006" customHeight="1">
      <c r="A181" s="249"/>
      <c r="B181" s="251" t="s">
        <v>3174</v>
      </c>
      <c r="C181" s="312"/>
      <c r="D181" s="312"/>
      <c r="E181" s="410"/>
      <c r="F181" s="250"/>
    </row>
    <row r="182" spans="1:6">
      <c r="A182" s="249"/>
      <c r="B182" s="251" t="s">
        <v>813</v>
      </c>
      <c r="C182" s="312"/>
      <c r="D182" s="312"/>
      <c r="E182" s="410"/>
      <c r="F182" s="250"/>
    </row>
    <row r="183" spans="1:6">
      <c r="A183" s="249"/>
      <c r="B183" s="271" t="s">
        <v>805</v>
      </c>
      <c r="C183" s="312"/>
      <c r="D183" s="312"/>
      <c r="E183" s="410"/>
      <c r="F183" s="250"/>
    </row>
    <row r="184" spans="1:6">
      <c r="A184" s="249"/>
      <c r="B184" s="251" t="s">
        <v>814</v>
      </c>
      <c r="C184" s="96"/>
      <c r="D184" s="312"/>
      <c r="E184" s="410"/>
      <c r="F184" s="250"/>
    </row>
    <row r="185" spans="1:6">
      <c r="A185" s="249"/>
      <c r="B185" s="251" t="s">
        <v>815</v>
      </c>
      <c r="C185" s="312"/>
      <c r="D185" s="312"/>
      <c r="E185" s="410"/>
      <c r="F185" s="250"/>
    </row>
    <row r="186" spans="1:6">
      <c r="A186" s="249"/>
      <c r="B186" s="271" t="s">
        <v>816</v>
      </c>
      <c r="C186" s="312"/>
      <c r="D186" s="312"/>
      <c r="E186" s="410"/>
      <c r="F186" s="250"/>
    </row>
    <row r="187" spans="1:6" ht="94.65" customHeight="1">
      <c r="A187" s="249"/>
      <c r="B187" s="251" t="s">
        <v>817</v>
      </c>
      <c r="C187" s="312"/>
      <c r="D187" s="312"/>
      <c r="E187" s="410"/>
      <c r="F187" s="250"/>
    </row>
    <row r="188" spans="1:6">
      <c r="A188" s="249"/>
      <c r="B188" s="251" t="s">
        <v>818</v>
      </c>
      <c r="C188" s="312"/>
      <c r="D188" s="312"/>
      <c r="E188" s="410"/>
      <c r="F188" s="250"/>
    </row>
    <row r="189" spans="1:6">
      <c r="A189" s="249"/>
      <c r="B189" s="251" t="s">
        <v>819</v>
      </c>
      <c r="C189" s="312"/>
      <c r="D189" s="312"/>
      <c r="E189" s="410"/>
      <c r="F189" s="250"/>
    </row>
    <row r="190" spans="1:6">
      <c r="A190" s="249"/>
      <c r="B190" s="251" t="s">
        <v>820</v>
      </c>
      <c r="C190" s="312"/>
      <c r="D190" s="312"/>
      <c r="E190" s="410"/>
      <c r="F190" s="250"/>
    </row>
    <row r="191" spans="1:6">
      <c r="A191" s="249"/>
      <c r="B191" s="251" t="s">
        <v>821</v>
      </c>
      <c r="C191" s="312"/>
      <c r="D191" s="312"/>
      <c r="E191" s="410"/>
      <c r="F191" s="250"/>
    </row>
    <row r="192" spans="1:6">
      <c r="A192" s="249"/>
      <c r="B192" s="251" t="s">
        <v>822</v>
      </c>
      <c r="C192" s="312"/>
      <c r="D192" s="312"/>
      <c r="E192" s="410"/>
      <c r="F192" s="250"/>
    </row>
    <row r="193" spans="1:6">
      <c r="A193" s="249"/>
      <c r="B193" s="251" t="s">
        <v>823</v>
      </c>
      <c r="C193" s="312"/>
      <c r="D193" s="312"/>
      <c r="E193" s="410"/>
      <c r="F193" s="250"/>
    </row>
    <row r="194" spans="1:6">
      <c r="A194" s="249"/>
      <c r="B194" s="251" t="s">
        <v>824</v>
      </c>
      <c r="C194" s="312"/>
      <c r="D194" s="312"/>
      <c r="E194" s="410"/>
      <c r="F194" s="250"/>
    </row>
    <row r="195" spans="1:6">
      <c r="A195" s="249"/>
      <c r="B195" s="251" t="s">
        <v>825</v>
      </c>
      <c r="C195" s="312"/>
      <c r="D195" s="312"/>
      <c r="E195" s="410"/>
      <c r="F195" s="250"/>
    </row>
    <row r="196" spans="1:6">
      <c r="A196" s="249"/>
      <c r="B196" s="251" t="s">
        <v>826</v>
      </c>
      <c r="C196" s="312"/>
      <c r="D196" s="312"/>
      <c r="E196" s="410"/>
      <c r="F196" s="250"/>
    </row>
    <row r="197" spans="1:6">
      <c r="A197" s="249"/>
      <c r="B197" s="251" t="s">
        <v>827</v>
      </c>
      <c r="C197" s="312"/>
      <c r="D197" s="312"/>
      <c r="E197" s="410"/>
      <c r="F197" s="250"/>
    </row>
    <row r="198" spans="1:6">
      <c r="A198" s="249"/>
      <c r="B198" s="251" t="s">
        <v>828</v>
      </c>
      <c r="C198" s="312"/>
      <c r="D198" s="312"/>
      <c r="E198" s="410"/>
      <c r="F198" s="250"/>
    </row>
    <row r="199" spans="1:6">
      <c r="A199" s="249"/>
      <c r="B199" s="251" t="s">
        <v>829</v>
      </c>
      <c r="C199" s="312"/>
      <c r="D199" s="312"/>
      <c r="E199" s="410"/>
      <c r="F199" s="250"/>
    </row>
    <row r="200" spans="1:6">
      <c r="A200" s="249"/>
      <c r="B200" s="271" t="s">
        <v>830</v>
      </c>
      <c r="C200" s="312"/>
      <c r="D200" s="312"/>
      <c r="E200" s="410"/>
      <c r="F200" s="250"/>
    </row>
    <row r="201" spans="1:6" ht="40.65" customHeight="1">
      <c r="A201" s="249"/>
      <c r="B201" s="251" t="s">
        <v>831</v>
      </c>
      <c r="C201" s="312"/>
      <c r="D201" s="312"/>
      <c r="E201" s="410"/>
      <c r="F201" s="250"/>
    </row>
    <row r="202" spans="1:6">
      <c r="A202" s="249"/>
      <c r="B202" s="251" t="s">
        <v>818</v>
      </c>
      <c r="C202" s="312"/>
      <c r="D202" s="312"/>
      <c r="E202" s="410"/>
      <c r="F202" s="250"/>
    </row>
    <row r="203" spans="1:6">
      <c r="A203" s="249"/>
      <c r="B203" s="251" t="s">
        <v>819</v>
      </c>
      <c r="C203" s="312"/>
      <c r="D203" s="312"/>
      <c r="E203" s="410"/>
      <c r="F203" s="250"/>
    </row>
    <row r="204" spans="1:6">
      <c r="A204" s="249"/>
      <c r="B204" s="251" t="s">
        <v>820</v>
      </c>
      <c r="C204" s="312"/>
      <c r="D204" s="312"/>
      <c r="E204" s="410"/>
      <c r="F204" s="250"/>
    </row>
    <row r="205" spans="1:6">
      <c r="A205" s="249"/>
      <c r="B205" s="251" t="s">
        <v>832</v>
      </c>
      <c r="C205" s="312"/>
      <c r="D205" s="312"/>
      <c r="E205" s="410"/>
      <c r="F205" s="250"/>
    </row>
    <row r="206" spans="1:6">
      <c r="A206" s="249"/>
      <c r="B206" s="251" t="s">
        <v>833</v>
      </c>
      <c r="C206" s="312"/>
      <c r="D206" s="312"/>
      <c r="E206" s="410"/>
      <c r="F206" s="250"/>
    </row>
    <row r="207" spans="1:6">
      <c r="A207" s="249"/>
      <c r="B207" s="251" t="s">
        <v>834</v>
      </c>
      <c r="C207" s="312"/>
      <c r="D207" s="312"/>
      <c r="E207" s="410"/>
      <c r="F207" s="250"/>
    </row>
    <row r="208" spans="1:6">
      <c r="A208" s="249"/>
      <c r="B208" s="251" t="s">
        <v>825</v>
      </c>
      <c r="C208" s="312"/>
      <c r="D208" s="312"/>
      <c r="E208" s="410"/>
      <c r="F208" s="250"/>
    </row>
    <row r="209" spans="1:6">
      <c r="A209" s="249"/>
      <c r="B209" s="251" t="s">
        <v>835</v>
      </c>
      <c r="C209" s="312"/>
      <c r="D209" s="312"/>
      <c r="E209" s="410"/>
      <c r="F209" s="250"/>
    </row>
    <row r="210" spans="1:6">
      <c r="A210" s="249"/>
      <c r="B210" s="251" t="s">
        <v>836</v>
      </c>
      <c r="C210" s="312"/>
      <c r="D210" s="312"/>
      <c r="E210" s="410"/>
      <c r="F210" s="250"/>
    </row>
    <row r="211" spans="1:6">
      <c r="A211" s="249"/>
      <c r="B211" s="251" t="s">
        <v>837</v>
      </c>
      <c r="C211" s="312"/>
      <c r="D211" s="312"/>
      <c r="E211" s="410"/>
      <c r="F211" s="250"/>
    </row>
    <row r="212" spans="1:6">
      <c r="A212" s="249"/>
      <c r="B212" s="251" t="s">
        <v>838</v>
      </c>
      <c r="C212" s="312"/>
      <c r="D212" s="312"/>
      <c r="E212" s="410"/>
      <c r="F212" s="250"/>
    </row>
    <row r="213" spans="1:6">
      <c r="A213" s="249"/>
      <c r="B213" s="251" t="s">
        <v>839</v>
      </c>
      <c r="C213" s="312"/>
      <c r="D213" s="312"/>
      <c r="E213" s="410"/>
      <c r="F213" s="250"/>
    </row>
    <row r="214" spans="1:6">
      <c r="A214" s="249"/>
      <c r="B214" s="271" t="s">
        <v>840</v>
      </c>
      <c r="C214" s="312"/>
      <c r="D214" s="312"/>
      <c r="E214" s="410"/>
      <c r="F214" s="250"/>
    </row>
    <row r="215" spans="1:6">
      <c r="A215" s="249"/>
      <c r="B215" s="251" t="s">
        <v>841</v>
      </c>
      <c r="C215" s="312"/>
      <c r="D215" s="312"/>
      <c r="E215" s="410"/>
      <c r="F215" s="250"/>
    </row>
    <row r="216" spans="1:6">
      <c r="A216" s="249"/>
      <c r="B216" s="251" t="s">
        <v>842</v>
      </c>
      <c r="C216" s="312"/>
      <c r="D216" s="312"/>
      <c r="E216" s="410"/>
      <c r="F216" s="250"/>
    </row>
    <row r="217" spans="1:6">
      <c r="A217" s="249"/>
      <c r="B217" s="251" t="s">
        <v>834</v>
      </c>
      <c r="C217" s="312"/>
      <c r="D217" s="312"/>
      <c r="E217" s="410"/>
      <c r="F217" s="250"/>
    </row>
    <row r="218" spans="1:6">
      <c r="A218" s="249"/>
      <c r="B218" s="251" t="s">
        <v>843</v>
      </c>
      <c r="C218" s="312"/>
      <c r="D218" s="312"/>
      <c r="E218" s="410"/>
      <c r="F218" s="250"/>
    </row>
    <row r="219" spans="1:6">
      <c r="A219" s="249"/>
      <c r="B219" s="251" t="s">
        <v>844</v>
      </c>
      <c r="C219" s="312"/>
      <c r="D219" s="312"/>
      <c r="E219" s="410"/>
      <c r="F219" s="250"/>
    </row>
    <row r="220" spans="1:6">
      <c r="A220" s="249"/>
      <c r="B220" s="251" t="s">
        <v>845</v>
      </c>
      <c r="C220" s="312"/>
      <c r="D220" s="312"/>
      <c r="E220" s="410"/>
      <c r="F220" s="250"/>
    </row>
    <row r="221" spans="1:6">
      <c r="A221" s="249"/>
      <c r="B221" s="251" t="s">
        <v>846</v>
      </c>
      <c r="C221" s="312"/>
      <c r="D221" s="312"/>
      <c r="E221" s="410"/>
      <c r="F221" s="250"/>
    </row>
    <row r="222" spans="1:6">
      <c r="A222" s="249"/>
      <c r="B222" s="251" t="s">
        <v>847</v>
      </c>
      <c r="C222" s="312"/>
      <c r="D222" s="312"/>
      <c r="E222" s="410"/>
      <c r="F222" s="250"/>
    </row>
    <row r="223" spans="1:6">
      <c r="A223" s="249"/>
      <c r="B223" s="251" t="s">
        <v>837</v>
      </c>
      <c r="C223" s="312"/>
      <c r="D223" s="312"/>
      <c r="E223" s="410"/>
      <c r="F223" s="250"/>
    </row>
    <row r="224" spans="1:6">
      <c r="A224" s="249"/>
      <c r="B224" s="271" t="s">
        <v>805</v>
      </c>
      <c r="C224" s="312"/>
      <c r="D224" s="312"/>
      <c r="E224" s="410"/>
      <c r="F224" s="250"/>
    </row>
    <row r="225" spans="1:6">
      <c r="A225" s="249"/>
      <c r="B225" s="251" t="s">
        <v>848</v>
      </c>
      <c r="C225" s="96"/>
      <c r="D225" s="312"/>
      <c r="E225" s="410"/>
      <c r="F225" s="250"/>
    </row>
    <row r="226" spans="1:6">
      <c r="A226" s="249"/>
      <c r="B226" s="251" t="s">
        <v>849</v>
      </c>
      <c r="C226" s="96"/>
      <c r="D226" s="312"/>
      <c r="E226" s="410"/>
      <c r="F226" s="250"/>
    </row>
    <row r="227" spans="1:6">
      <c r="A227" s="249"/>
      <c r="B227" s="251" t="s">
        <v>850</v>
      </c>
      <c r="C227" s="312"/>
      <c r="D227" s="312"/>
      <c r="E227" s="410"/>
      <c r="F227" s="250"/>
    </row>
    <row r="228" spans="1:6">
      <c r="A228" s="249"/>
      <c r="B228" s="271" t="s">
        <v>851</v>
      </c>
      <c r="C228" s="312"/>
      <c r="D228" s="312"/>
      <c r="E228" s="410"/>
      <c r="F228" s="250"/>
    </row>
    <row r="229" spans="1:6" ht="80.5">
      <c r="A229" s="249"/>
      <c r="B229" s="251" t="s">
        <v>852</v>
      </c>
      <c r="C229" s="312"/>
      <c r="D229" s="312"/>
      <c r="E229" s="410"/>
      <c r="F229" s="250"/>
    </row>
    <row r="230" spans="1:6">
      <c r="A230" s="249"/>
      <c r="B230" s="251" t="s">
        <v>818</v>
      </c>
      <c r="C230" s="312"/>
      <c r="D230" s="312"/>
      <c r="E230" s="410"/>
      <c r="F230" s="250"/>
    </row>
    <row r="231" spans="1:6">
      <c r="A231" s="249"/>
      <c r="B231" s="251" t="s">
        <v>819</v>
      </c>
      <c r="C231" s="312"/>
      <c r="D231" s="312"/>
      <c r="E231" s="410"/>
      <c r="F231" s="250"/>
    </row>
    <row r="232" spans="1:6">
      <c r="A232" s="249"/>
      <c r="B232" s="251" t="s">
        <v>820</v>
      </c>
      <c r="C232" s="312"/>
      <c r="D232" s="312"/>
      <c r="E232" s="410"/>
      <c r="F232" s="250"/>
    </row>
    <row r="233" spans="1:6">
      <c r="A233" s="249"/>
      <c r="B233" s="251" t="s">
        <v>853</v>
      </c>
      <c r="C233" s="312"/>
      <c r="D233" s="312"/>
      <c r="E233" s="410"/>
      <c r="F233" s="250"/>
    </row>
    <row r="234" spans="1:6">
      <c r="A234" s="249"/>
      <c r="B234" s="251" t="s">
        <v>854</v>
      </c>
      <c r="C234" s="312"/>
      <c r="D234" s="312"/>
      <c r="E234" s="410"/>
      <c r="F234" s="250"/>
    </row>
    <row r="235" spans="1:6">
      <c r="A235" s="249"/>
      <c r="B235" s="251" t="s">
        <v>855</v>
      </c>
      <c r="C235" s="312"/>
      <c r="D235" s="312"/>
      <c r="E235" s="410"/>
      <c r="F235" s="250"/>
    </row>
    <row r="236" spans="1:6">
      <c r="A236" s="249"/>
      <c r="B236" s="251" t="s">
        <v>856</v>
      </c>
      <c r="C236" s="312"/>
      <c r="D236" s="312"/>
      <c r="E236" s="410"/>
      <c r="F236" s="250"/>
    </row>
    <row r="237" spans="1:6">
      <c r="A237" s="249"/>
      <c r="B237" s="251" t="s">
        <v>857</v>
      </c>
      <c r="C237" s="312"/>
      <c r="D237" s="312"/>
      <c r="E237" s="410"/>
      <c r="F237" s="250"/>
    </row>
    <row r="238" spans="1:6">
      <c r="A238" s="249"/>
      <c r="B238" s="251" t="s">
        <v>825</v>
      </c>
      <c r="C238" s="312"/>
      <c r="D238" s="312"/>
      <c r="E238" s="410"/>
      <c r="F238" s="250"/>
    </row>
    <row r="239" spans="1:6">
      <c r="A239" s="249"/>
      <c r="B239" s="251" t="s">
        <v>858</v>
      </c>
      <c r="C239" s="312"/>
      <c r="D239" s="312"/>
      <c r="E239" s="410"/>
      <c r="F239" s="250"/>
    </row>
    <row r="240" spans="1:6">
      <c r="A240" s="249"/>
      <c r="B240" s="251" t="s">
        <v>859</v>
      </c>
      <c r="C240" s="312"/>
      <c r="D240" s="312"/>
      <c r="E240" s="410"/>
      <c r="F240" s="250"/>
    </row>
    <row r="241" spans="1:6">
      <c r="A241" s="249"/>
      <c r="B241" s="251" t="s">
        <v>860</v>
      </c>
      <c r="C241" s="312"/>
      <c r="D241" s="312"/>
      <c r="E241" s="410"/>
      <c r="F241" s="250"/>
    </row>
    <row r="242" spans="1:6">
      <c r="A242" s="249"/>
      <c r="B242" s="251" t="s">
        <v>861</v>
      </c>
      <c r="C242" s="312"/>
      <c r="D242" s="312"/>
      <c r="E242" s="410"/>
      <c r="F242" s="250"/>
    </row>
    <row r="243" spans="1:6">
      <c r="A243" s="249"/>
      <c r="B243" s="251" t="s">
        <v>805</v>
      </c>
      <c r="C243" s="312"/>
      <c r="D243" s="312"/>
      <c r="E243" s="410"/>
      <c r="F243" s="250"/>
    </row>
    <row r="244" spans="1:6">
      <c r="A244" s="249"/>
      <c r="B244" s="251" t="s">
        <v>862</v>
      </c>
      <c r="C244" s="312"/>
      <c r="D244" s="312"/>
      <c r="E244" s="410"/>
      <c r="F244" s="250"/>
    </row>
    <row r="245" spans="1:6">
      <c r="A245" s="249"/>
      <c r="B245" s="251" t="s">
        <v>863</v>
      </c>
      <c r="C245" s="312"/>
      <c r="D245" s="312"/>
      <c r="E245" s="410"/>
      <c r="F245" s="250"/>
    </row>
    <row r="246" spans="1:6" ht="23">
      <c r="A246" s="249"/>
      <c r="B246" s="251" t="s">
        <v>864</v>
      </c>
      <c r="C246" s="312"/>
      <c r="D246" s="312"/>
      <c r="E246" s="410"/>
      <c r="F246" s="250"/>
    </row>
    <row r="247" spans="1:6">
      <c r="A247" s="249"/>
      <c r="B247" s="251" t="s">
        <v>865</v>
      </c>
      <c r="C247" s="312"/>
      <c r="D247" s="312"/>
      <c r="E247" s="410"/>
      <c r="F247" s="250"/>
    </row>
    <row r="248" spans="1:6">
      <c r="A248" s="249"/>
      <c r="B248" s="271" t="s">
        <v>866</v>
      </c>
      <c r="C248" s="312"/>
      <c r="D248" s="312"/>
      <c r="E248" s="410"/>
      <c r="F248" s="250"/>
    </row>
    <row r="249" spans="1:6" ht="92">
      <c r="A249" s="249"/>
      <c r="B249" s="251" t="s">
        <v>867</v>
      </c>
      <c r="C249" s="312"/>
      <c r="D249" s="312"/>
      <c r="E249" s="410"/>
      <c r="F249" s="250"/>
    </row>
    <row r="250" spans="1:6">
      <c r="A250" s="249"/>
      <c r="B250" s="251" t="s">
        <v>868</v>
      </c>
      <c r="C250" s="312"/>
      <c r="D250" s="312"/>
      <c r="E250" s="410"/>
      <c r="F250" s="250"/>
    </row>
    <row r="251" spans="1:6">
      <c r="A251" s="249"/>
      <c r="B251" s="251" t="s">
        <v>869</v>
      </c>
      <c r="C251" s="312"/>
      <c r="D251" s="312"/>
      <c r="E251" s="410"/>
      <c r="F251" s="250"/>
    </row>
    <row r="252" spans="1:6">
      <c r="A252" s="249"/>
      <c r="B252" s="251" t="s">
        <v>870</v>
      </c>
      <c r="C252" s="312"/>
      <c r="D252" s="312"/>
      <c r="E252" s="410"/>
      <c r="F252" s="250"/>
    </row>
    <row r="253" spans="1:6">
      <c r="A253" s="249"/>
      <c r="B253" s="251" t="s">
        <v>871</v>
      </c>
      <c r="C253" s="312"/>
      <c r="D253" s="312"/>
      <c r="E253" s="410"/>
      <c r="F253" s="250"/>
    </row>
    <row r="254" spans="1:6">
      <c r="A254" s="249"/>
      <c r="B254" s="251" t="s">
        <v>872</v>
      </c>
      <c r="C254" s="312"/>
      <c r="D254" s="312"/>
      <c r="E254" s="410"/>
      <c r="F254" s="250"/>
    </row>
    <row r="255" spans="1:6">
      <c r="A255" s="249"/>
      <c r="B255" s="251" t="s">
        <v>873</v>
      </c>
      <c r="C255" s="312"/>
      <c r="D255" s="312"/>
      <c r="E255" s="410"/>
      <c r="F255" s="250"/>
    </row>
    <row r="256" spans="1:6">
      <c r="A256" s="249"/>
      <c r="B256" s="364" t="s">
        <v>805</v>
      </c>
      <c r="C256" s="312"/>
      <c r="D256" s="312"/>
      <c r="E256" s="410"/>
      <c r="F256" s="250"/>
    </row>
    <row r="257" spans="1:6">
      <c r="A257" s="249"/>
      <c r="B257" s="251" t="s">
        <v>874</v>
      </c>
      <c r="C257" s="312"/>
      <c r="D257" s="312"/>
      <c r="E257" s="407"/>
      <c r="F257" s="250"/>
    </row>
    <row r="258" spans="1:6">
      <c r="A258" s="249"/>
      <c r="B258" s="251" t="s">
        <v>875</v>
      </c>
      <c r="C258" s="312"/>
      <c r="D258" s="312"/>
      <c r="E258" s="407"/>
      <c r="F258" s="250"/>
    </row>
    <row r="259" spans="1:6">
      <c r="A259" s="249"/>
      <c r="B259" s="251" t="s">
        <v>876</v>
      </c>
      <c r="C259" s="312"/>
      <c r="D259" s="312"/>
      <c r="E259" s="410"/>
      <c r="F259" s="250"/>
    </row>
    <row r="260" spans="1:6">
      <c r="A260" s="249"/>
      <c r="B260" s="251" t="s">
        <v>877</v>
      </c>
      <c r="C260" s="312"/>
      <c r="D260" s="312"/>
      <c r="E260" s="410"/>
      <c r="F260" s="250"/>
    </row>
    <row r="261" spans="1:6">
      <c r="A261" s="249"/>
      <c r="B261" s="251" t="s">
        <v>878</v>
      </c>
      <c r="C261" s="312"/>
      <c r="D261" s="312"/>
      <c r="E261" s="410"/>
      <c r="F261" s="250"/>
    </row>
    <row r="262" spans="1:6">
      <c r="A262" s="249"/>
      <c r="B262" s="251" t="s">
        <v>879</v>
      </c>
      <c r="C262" s="315"/>
      <c r="D262" s="312"/>
      <c r="E262" s="410"/>
      <c r="F262" s="250"/>
    </row>
    <row r="263" spans="1:6">
      <c r="A263" s="249"/>
      <c r="B263" s="251" t="s">
        <v>880</v>
      </c>
      <c r="C263" s="312"/>
      <c r="D263" s="312"/>
      <c r="E263" s="410"/>
      <c r="F263" s="250"/>
    </row>
    <row r="264" spans="1:6">
      <c r="A264" s="249"/>
      <c r="B264" s="251" t="s">
        <v>881</v>
      </c>
      <c r="C264" s="312"/>
      <c r="D264" s="312"/>
      <c r="E264" s="410"/>
      <c r="F264" s="250"/>
    </row>
    <row r="265" spans="1:6">
      <c r="A265" s="249"/>
      <c r="B265" s="251" t="s">
        <v>882</v>
      </c>
      <c r="C265" s="312"/>
      <c r="D265" s="312"/>
      <c r="E265" s="410"/>
      <c r="F265" s="250"/>
    </row>
    <row r="266" spans="1:6">
      <c r="A266" s="249"/>
      <c r="B266" s="251" t="s">
        <v>883</v>
      </c>
      <c r="C266" s="312"/>
      <c r="D266" s="312"/>
      <c r="E266" s="410"/>
      <c r="F266" s="250"/>
    </row>
    <row r="267" spans="1:6">
      <c r="A267" s="249"/>
      <c r="B267" s="251" t="s">
        <v>884</v>
      </c>
      <c r="C267" s="312"/>
      <c r="D267" s="312"/>
      <c r="E267" s="410"/>
      <c r="F267" s="250"/>
    </row>
    <row r="268" spans="1:6">
      <c r="A268" s="249"/>
      <c r="B268" s="271" t="s">
        <v>805</v>
      </c>
      <c r="C268" s="312"/>
      <c r="D268" s="312"/>
      <c r="E268" s="410"/>
      <c r="F268" s="250"/>
    </row>
    <row r="269" spans="1:6">
      <c r="A269" s="249"/>
      <c r="B269" s="251" t="s">
        <v>885</v>
      </c>
      <c r="C269" s="312"/>
      <c r="D269" s="312"/>
      <c r="E269" s="407"/>
      <c r="F269" s="250"/>
    </row>
    <row r="270" spans="1:6">
      <c r="A270" s="249"/>
      <c r="B270" s="251" t="s">
        <v>874</v>
      </c>
      <c r="C270" s="312"/>
      <c r="D270" s="312"/>
      <c r="E270" s="407"/>
      <c r="F270" s="250"/>
    </row>
    <row r="271" spans="1:6" ht="23">
      <c r="A271" s="249"/>
      <c r="B271" s="251" t="s">
        <v>886</v>
      </c>
      <c r="C271" s="312"/>
      <c r="D271" s="312"/>
      <c r="E271" s="407"/>
      <c r="F271" s="250"/>
    </row>
    <row r="272" spans="1:6">
      <c r="A272" s="249"/>
      <c r="B272" s="271" t="s">
        <v>805</v>
      </c>
      <c r="C272" s="312"/>
      <c r="D272" s="312"/>
      <c r="E272" s="407"/>
      <c r="F272" s="250"/>
    </row>
    <row r="273" spans="1:6">
      <c r="A273" s="249"/>
      <c r="B273" s="251" t="s">
        <v>806</v>
      </c>
      <c r="C273" s="312"/>
      <c r="D273" s="312"/>
      <c r="E273" s="407"/>
      <c r="F273" s="250"/>
    </row>
    <row r="274" spans="1:6">
      <c r="A274" s="249"/>
      <c r="B274" s="251" t="s">
        <v>887</v>
      </c>
      <c r="C274" s="312"/>
      <c r="D274" s="312"/>
      <c r="E274" s="410"/>
      <c r="F274" s="250"/>
    </row>
    <row r="275" spans="1:6">
      <c r="A275" s="249"/>
      <c r="B275" s="271" t="s">
        <v>888</v>
      </c>
      <c r="C275" s="312"/>
      <c r="D275" s="312"/>
      <c r="E275" s="410"/>
      <c r="F275" s="250"/>
    </row>
    <row r="276" spans="1:6">
      <c r="A276" s="249"/>
      <c r="B276" s="251" t="s">
        <v>889</v>
      </c>
      <c r="C276" s="312"/>
      <c r="D276" s="312"/>
      <c r="E276" s="410"/>
      <c r="F276" s="250"/>
    </row>
    <row r="277" spans="1:6">
      <c r="A277" s="249"/>
      <c r="B277" s="251" t="s">
        <v>890</v>
      </c>
      <c r="C277" s="312"/>
      <c r="D277" s="312"/>
      <c r="E277" s="410"/>
      <c r="F277" s="250"/>
    </row>
    <row r="278" spans="1:6">
      <c r="A278" s="249"/>
      <c r="B278" s="251" t="s">
        <v>808</v>
      </c>
      <c r="C278" s="312"/>
      <c r="D278" s="312"/>
      <c r="E278" s="410"/>
      <c r="F278" s="250"/>
    </row>
    <row r="279" spans="1:6" ht="34.5">
      <c r="A279" s="249"/>
      <c r="B279" s="251" t="s">
        <v>3173</v>
      </c>
      <c r="C279" s="312"/>
      <c r="D279" s="312"/>
      <c r="E279" s="410"/>
      <c r="F279" s="250"/>
    </row>
    <row r="280" spans="1:6">
      <c r="A280" s="249"/>
      <c r="B280" s="251" t="s">
        <v>891</v>
      </c>
      <c r="C280" s="312"/>
      <c r="D280" s="312"/>
      <c r="E280" s="410"/>
      <c r="F280" s="250"/>
    </row>
    <row r="281" spans="1:6">
      <c r="A281" s="249"/>
      <c r="B281" s="251" t="s">
        <v>892</v>
      </c>
      <c r="C281" s="312"/>
      <c r="D281" s="312"/>
      <c r="E281" s="410"/>
      <c r="F281" s="250"/>
    </row>
    <row r="282" spans="1:6">
      <c r="A282" s="249"/>
      <c r="B282" s="251" t="s">
        <v>829</v>
      </c>
      <c r="C282" s="312"/>
      <c r="D282" s="312"/>
      <c r="E282" s="410"/>
      <c r="F282" s="250"/>
    </row>
    <row r="283" spans="1:6">
      <c r="A283" s="249"/>
      <c r="B283" s="271" t="s">
        <v>830</v>
      </c>
      <c r="C283" s="312"/>
      <c r="D283" s="312"/>
      <c r="E283" s="410"/>
      <c r="F283" s="250"/>
    </row>
    <row r="284" spans="1:6" ht="34.5">
      <c r="A284" s="249"/>
      <c r="B284" s="251" t="s">
        <v>831</v>
      </c>
      <c r="C284" s="312"/>
      <c r="D284" s="312"/>
      <c r="E284" s="410"/>
      <c r="F284" s="250"/>
    </row>
    <row r="285" spans="1:6">
      <c r="A285" s="249"/>
      <c r="B285" s="251" t="s">
        <v>818</v>
      </c>
      <c r="C285" s="312"/>
      <c r="D285" s="312"/>
      <c r="E285" s="410"/>
      <c r="F285" s="250"/>
    </row>
    <row r="286" spans="1:6">
      <c r="A286" s="249"/>
      <c r="B286" s="251" t="s">
        <v>819</v>
      </c>
      <c r="C286" s="312"/>
      <c r="D286" s="312"/>
      <c r="E286" s="410"/>
      <c r="F286" s="250"/>
    </row>
    <row r="287" spans="1:6">
      <c r="A287" s="249"/>
      <c r="B287" s="251" t="s">
        <v>820</v>
      </c>
      <c r="C287" s="312"/>
      <c r="D287" s="312"/>
      <c r="E287" s="410"/>
      <c r="F287" s="250"/>
    </row>
    <row r="288" spans="1:6">
      <c r="A288" s="249"/>
      <c r="B288" s="251" t="s">
        <v>893</v>
      </c>
      <c r="C288" s="312"/>
      <c r="D288" s="312"/>
      <c r="E288" s="410"/>
      <c r="F288" s="250"/>
    </row>
    <row r="289" spans="1:6">
      <c r="A289" s="249"/>
      <c r="B289" s="251" t="s">
        <v>894</v>
      </c>
      <c r="C289" s="312"/>
      <c r="D289" s="312"/>
      <c r="E289" s="410"/>
      <c r="F289" s="250"/>
    </row>
    <row r="290" spans="1:6">
      <c r="A290" s="249"/>
      <c r="B290" s="251" t="s">
        <v>895</v>
      </c>
      <c r="C290" s="312"/>
      <c r="D290" s="312"/>
      <c r="E290" s="410"/>
      <c r="F290" s="250"/>
    </row>
    <row r="291" spans="1:6">
      <c r="A291" s="249"/>
      <c r="B291" s="251" t="s">
        <v>825</v>
      </c>
      <c r="C291" s="312"/>
      <c r="D291" s="312"/>
      <c r="E291" s="410"/>
      <c r="F291" s="250"/>
    </row>
    <row r="292" spans="1:6">
      <c r="A292" s="249"/>
      <c r="B292" s="251" t="s">
        <v>835</v>
      </c>
      <c r="C292" s="312"/>
      <c r="D292" s="312"/>
      <c r="E292" s="410"/>
      <c r="F292" s="250"/>
    </row>
    <row r="293" spans="1:6">
      <c r="A293" s="249"/>
      <c r="B293" s="251" t="s">
        <v>836</v>
      </c>
      <c r="C293" s="312"/>
      <c r="D293" s="312"/>
      <c r="E293" s="410"/>
      <c r="F293" s="250"/>
    </row>
    <row r="294" spans="1:6">
      <c r="A294" s="249"/>
      <c r="B294" s="251" t="s">
        <v>837</v>
      </c>
      <c r="C294" s="312"/>
      <c r="D294" s="312"/>
      <c r="E294" s="410"/>
      <c r="F294" s="250"/>
    </row>
    <row r="295" spans="1:6">
      <c r="A295" s="249"/>
      <c r="B295" s="251" t="s">
        <v>896</v>
      </c>
      <c r="C295" s="312"/>
      <c r="D295" s="312"/>
      <c r="E295" s="410"/>
      <c r="F295" s="250"/>
    </row>
    <row r="296" spans="1:6">
      <c r="A296" s="249"/>
      <c r="B296" s="251" t="s">
        <v>800</v>
      </c>
      <c r="C296" s="312"/>
      <c r="D296" s="312"/>
      <c r="E296" s="410"/>
      <c r="F296" s="250"/>
    </row>
    <row r="297" spans="1:6">
      <c r="A297" s="249"/>
      <c r="B297" s="271" t="s">
        <v>897</v>
      </c>
      <c r="C297" s="312"/>
      <c r="D297" s="312"/>
      <c r="E297" s="410"/>
      <c r="F297" s="250"/>
    </row>
    <row r="298" spans="1:6">
      <c r="A298" s="249"/>
      <c r="B298" s="251" t="s">
        <v>898</v>
      </c>
      <c r="C298" s="312"/>
      <c r="D298" s="312"/>
      <c r="E298" s="410"/>
      <c r="F298" s="250"/>
    </row>
    <row r="299" spans="1:6">
      <c r="A299" s="249"/>
      <c r="B299" s="271" t="s">
        <v>899</v>
      </c>
      <c r="C299" s="312"/>
      <c r="D299" s="312"/>
      <c r="E299" s="410"/>
      <c r="F299" s="250"/>
    </row>
    <row r="300" spans="1:6">
      <c r="A300" s="249"/>
      <c r="B300" s="271" t="s">
        <v>805</v>
      </c>
      <c r="C300" s="312"/>
      <c r="D300" s="312"/>
      <c r="E300" s="410"/>
      <c r="F300" s="250"/>
    </row>
    <row r="301" spans="1:6">
      <c r="A301" s="249"/>
      <c r="B301" s="251" t="s">
        <v>900</v>
      </c>
      <c r="C301" s="312"/>
      <c r="D301" s="312"/>
      <c r="E301" s="407"/>
      <c r="F301" s="250"/>
    </row>
    <row r="302" spans="1:6">
      <c r="A302" s="249"/>
      <c r="B302" s="251" t="s">
        <v>901</v>
      </c>
      <c r="C302" s="312"/>
      <c r="D302" s="312"/>
      <c r="E302" s="407"/>
      <c r="F302" s="250"/>
    </row>
    <row r="303" spans="1:6">
      <c r="A303" s="249"/>
      <c r="B303" s="271" t="s">
        <v>897</v>
      </c>
      <c r="C303" s="312"/>
      <c r="D303" s="312"/>
      <c r="E303" s="410"/>
      <c r="F303" s="250"/>
    </row>
    <row r="304" spans="1:6">
      <c r="A304" s="249"/>
      <c r="B304" s="251" t="s">
        <v>902</v>
      </c>
      <c r="C304" s="312"/>
      <c r="D304" s="312"/>
      <c r="E304" s="410"/>
      <c r="F304" s="250"/>
    </row>
    <row r="305" spans="1:6">
      <c r="A305" s="249"/>
      <c r="B305" s="271" t="s">
        <v>899</v>
      </c>
      <c r="C305" s="312"/>
      <c r="D305" s="312"/>
      <c r="E305" s="410"/>
      <c r="F305" s="250"/>
    </row>
    <row r="306" spans="1:6">
      <c r="A306" s="249"/>
      <c r="B306" s="271" t="s">
        <v>805</v>
      </c>
      <c r="C306" s="312"/>
      <c r="D306" s="312"/>
      <c r="E306" s="410"/>
      <c r="F306" s="250"/>
    </row>
    <row r="307" spans="1:6">
      <c r="A307" s="249"/>
      <c r="B307" s="251" t="s">
        <v>903</v>
      </c>
      <c r="C307" s="312"/>
      <c r="D307" s="312"/>
      <c r="E307" s="407"/>
      <c r="F307" s="250"/>
    </row>
    <row r="308" spans="1:6">
      <c r="A308" s="249"/>
      <c r="B308" s="251" t="s">
        <v>904</v>
      </c>
      <c r="C308" s="312"/>
      <c r="D308" s="312"/>
      <c r="E308" s="410"/>
      <c r="F308" s="250"/>
    </row>
    <row r="309" spans="1:6">
      <c r="A309" s="249"/>
      <c r="B309" s="251" t="s">
        <v>800</v>
      </c>
      <c r="C309" s="312"/>
      <c r="D309" s="312"/>
      <c r="E309" s="410"/>
      <c r="F309" s="250"/>
    </row>
    <row r="310" spans="1:6">
      <c r="A310" s="249"/>
      <c r="B310" s="271" t="s">
        <v>899</v>
      </c>
      <c r="C310" s="312"/>
      <c r="D310" s="312"/>
      <c r="E310" s="410"/>
      <c r="F310" s="250"/>
    </row>
    <row r="311" spans="1:6">
      <c r="A311" s="249"/>
      <c r="B311" s="251" t="s">
        <v>805</v>
      </c>
      <c r="C311" s="312"/>
      <c r="D311" s="312"/>
      <c r="E311" s="410"/>
      <c r="F311" s="250"/>
    </row>
    <row r="312" spans="1:6">
      <c r="A312" s="249"/>
      <c r="B312" s="251" t="s">
        <v>806</v>
      </c>
      <c r="C312" s="312"/>
      <c r="D312" s="312"/>
      <c r="E312" s="407"/>
      <c r="F312" s="250"/>
    </row>
    <row r="313" spans="1:6">
      <c r="A313" s="249"/>
      <c r="B313" s="251" t="s">
        <v>905</v>
      </c>
      <c r="C313" s="312"/>
      <c r="D313" s="312"/>
      <c r="E313" s="410"/>
      <c r="F313" s="250"/>
    </row>
    <row r="314" spans="1:6">
      <c r="A314" s="249"/>
      <c r="B314" s="271" t="s">
        <v>906</v>
      </c>
      <c r="C314" s="312"/>
      <c r="D314" s="312"/>
      <c r="E314" s="410"/>
      <c r="F314" s="250"/>
    </row>
    <row r="315" spans="1:6" ht="34.5">
      <c r="A315" s="249"/>
      <c r="B315" s="251" t="s">
        <v>3173</v>
      </c>
      <c r="C315" s="312"/>
      <c r="D315" s="312"/>
      <c r="E315" s="410"/>
      <c r="F315" s="250"/>
    </row>
    <row r="316" spans="1:6">
      <c r="A316" s="249"/>
      <c r="B316" s="251" t="s">
        <v>907</v>
      </c>
      <c r="C316" s="312"/>
      <c r="D316" s="312"/>
      <c r="E316" s="410"/>
      <c r="F316" s="250"/>
    </row>
    <row r="317" spans="1:6">
      <c r="A317" s="249"/>
      <c r="B317" s="251" t="s">
        <v>908</v>
      </c>
      <c r="C317" s="312"/>
      <c r="D317" s="312"/>
      <c r="E317" s="410"/>
      <c r="F317" s="250"/>
    </row>
    <row r="318" spans="1:6">
      <c r="A318" s="249"/>
      <c r="B318" s="271" t="s">
        <v>909</v>
      </c>
      <c r="C318" s="312"/>
      <c r="D318" s="312"/>
      <c r="E318" s="410"/>
      <c r="F318" s="250"/>
    </row>
    <row r="319" spans="1:6">
      <c r="A319" s="249"/>
      <c r="B319" s="251" t="s">
        <v>910</v>
      </c>
      <c r="C319" s="312"/>
      <c r="D319" s="312"/>
      <c r="E319" s="410"/>
      <c r="F319" s="250"/>
    </row>
    <row r="320" spans="1:6">
      <c r="A320" s="249"/>
      <c r="B320" s="251" t="s">
        <v>805</v>
      </c>
      <c r="C320" s="312"/>
      <c r="D320" s="312"/>
      <c r="E320" s="410"/>
      <c r="F320" s="250"/>
    </row>
    <row r="321" spans="1:6">
      <c r="A321" s="249"/>
      <c r="B321" s="251" t="s">
        <v>806</v>
      </c>
      <c r="C321" s="312"/>
      <c r="D321" s="312"/>
      <c r="E321" s="407"/>
      <c r="F321" s="250"/>
    </row>
    <row r="322" spans="1:6">
      <c r="A322" s="249"/>
      <c r="B322" s="251" t="s">
        <v>911</v>
      </c>
      <c r="C322" s="312"/>
      <c r="D322" s="312"/>
      <c r="E322" s="410"/>
      <c r="F322" s="250"/>
    </row>
    <row r="323" spans="1:6">
      <c r="A323" s="249"/>
      <c r="B323" s="251" t="s">
        <v>912</v>
      </c>
      <c r="C323" s="312"/>
      <c r="D323" s="312"/>
      <c r="E323" s="410"/>
      <c r="F323" s="250"/>
    </row>
    <row r="324" spans="1:6" ht="145.4" customHeight="1">
      <c r="A324" s="249"/>
      <c r="B324" s="251" t="s">
        <v>913</v>
      </c>
      <c r="C324" s="312"/>
      <c r="D324" s="312"/>
      <c r="E324" s="410"/>
      <c r="F324" s="250"/>
    </row>
    <row r="325" spans="1:6">
      <c r="A325" s="249"/>
      <c r="B325" s="251" t="s">
        <v>818</v>
      </c>
      <c r="C325" s="312"/>
      <c r="D325" s="312"/>
      <c r="E325" s="410"/>
      <c r="F325" s="250"/>
    </row>
    <row r="326" spans="1:6">
      <c r="A326" s="249"/>
      <c r="B326" s="251" t="s">
        <v>819</v>
      </c>
      <c r="C326" s="312"/>
      <c r="D326" s="312"/>
      <c r="E326" s="410"/>
      <c r="F326" s="250"/>
    </row>
    <row r="327" spans="1:6">
      <c r="A327" s="249"/>
      <c r="B327" s="251" t="s">
        <v>820</v>
      </c>
      <c r="C327" s="312"/>
      <c r="D327" s="312"/>
      <c r="E327" s="410"/>
      <c r="F327" s="250"/>
    </row>
    <row r="328" spans="1:6">
      <c r="A328" s="249"/>
      <c r="B328" s="251" t="s">
        <v>914</v>
      </c>
      <c r="C328" s="312"/>
      <c r="D328" s="312"/>
      <c r="E328" s="410"/>
      <c r="F328" s="250"/>
    </row>
    <row r="329" spans="1:6">
      <c r="A329" s="249"/>
      <c r="B329" s="251" t="s">
        <v>915</v>
      </c>
      <c r="C329" s="312"/>
      <c r="D329" s="312"/>
      <c r="E329" s="410"/>
      <c r="F329" s="250"/>
    </row>
    <row r="330" spans="1:6">
      <c r="A330" s="249"/>
      <c r="B330" s="251" t="s">
        <v>916</v>
      </c>
      <c r="C330" s="312"/>
      <c r="D330" s="312"/>
      <c r="E330" s="410"/>
      <c r="F330" s="250"/>
    </row>
    <row r="331" spans="1:6">
      <c r="A331" s="249"/>
      <c r="B331" s="251" t="s">
        <v>917</v>
      </c>
      <c r="C331" s="312"/>
      <c r="D331" s="312"/>
      <c r="E331" s="410"/>
      <c r="F331" s="250"/>
    </row>
    <row r="332" spans="1:6">
      <c r="A332" s="249"/>
      <c r="B332" s="251" t="s">
        <v>918</v>
      </c>
      <c r="C332" s="312"/>
      <c r="D332" s="312"/>
      <c r="E332" s="410"/>
      <c r="F332" s="250"/>
    </row>
    <row r="333" spans="1:6" ht="23">
      <c r="A333" s="249"/>
      <c r="B333" s="251" t="s">
        <v>919</v>
      </c>
      <c r="C333" s="312"/>
      <c r="D333" s="312"/>
      <c r="E333" s="410"/>
      <c r="F333" s="73"/>
    </row>
    <row r="334" spans="1:6">
      <c r="A334" s="249"/>
      <c r="B334" s="251" t="s">
        <v>858</v>
      </c>
      <c r="C334" s="312"/>
      <c r="D334" s="312"/>
      <c r="E334" s="410"/>
      <c r="F334" s="250"/>
    </row>
    <row r="335" spans="1:6">
      <c r="A335" s="249"/>
      <c r="B335" s="251" t="s">
        <v>920</v>
      </c>
      <c r="C335" s="312"/>
      <c r="D335" s="312"/>
      <c r="E335" s="410"/>
      <c r="F335" s="250"/>
    </row>
    <row r="336" spans="1:6">
      <c r="A336" s="249"/>
      <c r="B336" s="251" t="s">
        <v>862</v>
      </c>
      <c r="C336" s="312"/>
      <c r="D336" s="312"/>
      <c r="E336" s="410"/>
      <c r="F336" s="250"/>
    </row>
    <row r="337" spans="1:6">
      <c r="A337" s="249"/>
      <c r="B337" s="251" t="s">
        <v>863</v>
      </c>
      <c r="C337" s="312"/>
      <c r="D337" s="312"/>
      <c r="E337" s="410"/>
      <c r="F337" s="250"/>
    </row>
    <row r="338" spans="1:6" ht="23">
      <c r="A338" s="249"/>
      <c r="B338" s="251" t="s">
        <v>864</v>
      </c>
      <c r="C338" s="312"/>
      <c r="D338" s="312"/>
      <c r="E338" s="410"/>
      <c r="F338" s="250"/>
    </row>
    <row r="339" spans="1:6">
      <c r="A339" s="249"/>
      <c r="B339" s="251" t="s">
        <v>865</v>
      </c>
      <c r="C339" s="312"/>
      <c r="D339" s="312"/>
      <c r="E339" s="410"/>
      <c r="F339" s="250"/>
    </row>
    <row r="340" spans="1:6">
      <c r="A340" s="249"/>
      <c r="B340" s="271" t="s">
        <v>866</v>
      </c>
      <c r="C340" s="312"/>
      <c r="D340" s="312"/>
      <c r="E340" s="410"/>
      <c r="F340" s="250"/>
    </row>
    <row r="341" spans="1:6" ht="92">
      <c r="A341" s="249"/>
      <c r="B341" s="251" t="s">
        <v>867</v>
      </c>
      <c r="C341" s="312"/>
      <c r="D341" s="312"/>
      <c r="E341" s="410"/>
      <c r="F341" s="250"/>
    </row>
    <row r="342" spans="1:6">
      <c r="A342" s="249"/>
      <c r="B342" s="251" t="s">
        <v>921</v>
      </c>
      <c r="C342" s="312"/>
      <c r="D342" s="312"/>
      <c r="E342" s="410"/>
      <c r="F342" s="250"/>
    </row>
    <row r="343" spans="1:6">
      <c r="A343" s="249"/>
      <c r="B343" s="251" t="s">
        <v>922</v>
      </c>
      <c r="C343" s="312"/>
      <c r="D343" s="312"/>
      <c r="E343" s="410"/>
      <c r="F343" s="250"/>
    </row>
    <row r="344" spans="1:6">
      <c r="A344" s="249"/>
      <c r="B344" s="251" t="s">
        <v>923</v>
      </c>
      <c r="C344" s="312"/>
      <c r="D344" s="312"/>
      <c r="E344" s="410"/>
      <c r="F344" s="250"/>
    </row>
    <row r="345" spans="1:6">
      <c r="A345" s="249"/>
      <c r="B345" s="251" t="s">
        <v>924</v>
      </c>
      <c r="C345" s="312"/>
      <c r="D345" s="312"/>
      <c r="E345" s="410"/>
      <c r="F345" s="250"/>
    </row>
    <row r="346" spans="1:6">
      <c r="A346" s="249"/>
      <c r="B346" s="251" t="s">
        <v>925</v>
      </c>
      <c r="C346" s="312"/>
      <c r="D346" s="312"/>
      <c r="E346" s="410"/>
      <c r="F346" s="250"/>
    </row>
    <row r="347" spans="1:6">
      <c r="A347" s="249"/>
      <c r="B347" s="251" t="s">
        <v>873</v>
      </c>
      <c r="C347" s="312"/>
      <c r="D347" s="312"/>
      <c r="E347" s="410"/>
      <c r="F347" s="250"/>
    </row>
    <row r="348" spans="1:6">
      <c r="A348" s="249"/>
      <c r="B348" s="364" t="s">
        <v>805</v>
      </c>
      <c r="C348" s="312"/>
      <c r="D348" s="312"/>
      <c r="E348" s="410"/>
      <c r="F348" s="250"/>
    </row>
    <row r="349" spans="1:6">
      <c r="A349" s="249"/>
      <c r="B349" s="251" t="s">
        <v>874</v>
      </c>
      <c r="C349" s="312"/>
      <c r="D349" s="312"/>
      <c r="E349" s="407"/>
      <c r="F349" s="250"/>
    </row>
    <row r="350" spans="1:6">
      <c r="A350" s="249"/>
      <c r="B350" s="251" t="s">
        <v>875</v>
      </c>
      <c r="C350" s="312"/>
      <c r="D350" s="312"/>
      <c r="E350" s="407"/>
      <c r="F350" s="250"/>
    </row>
    <row r="351" spans="1:6">
      <c r="A351" s="249"/>
      <c r="B351" s="251" t="s">
        <v>926</v>
      </c>
      <c r="C351" s="312"/>
      <c r="D351" s="312"/>
      <c r="E351" s="410"/>
      <c r="F351" s="250"/>
    </row>
    <row r="352" spans="1:6">
      <c r="A352" s="249"/>
      <c r="B352" s="271" t="s">
        <v>877</v>
      </c>
      <c r="C352" s="312"/>
      <c r="D352" s="312"/>
      <c r="E352" s="410"/>
      <c r="F352" s="250"/>
    </row>
    <row r="353" spans="1:6">
      <c r="A353" s="249"/>
      <c r="B353" s="251" t="s">
        <v>927</v>
      </c>
      <c r="C353" s="312"/>
      <c r="D353" s="312"/>
      <c r="E353" s="410"/>
      <c r="F353" s="250"/>
    </row>
    <row r="354" spans="1:6">
      <c r="A354" s="249"/>
      <c r="B354" s="251" t="s">
        <v>928</v>
      </c>
      <c r="C354" s="315"/>
      <c r="D354" s="312"/>
      <c r="E354" s="410"/>
      <c r="F354" s="250"/>
    </row>
    <row r="355" spans="1:6">
      <c r="A355" s="249"/>
      <c r="B355" s="251" t="s">
        <v>929</v>
      </c>
      <c r="C355" s="312"/>
      <c r="D355" s="312"/>
      <c r="E355" s="410"/>
      <c r="F355" s="250"/>
    </row>
    <row r="356" spans="1:6">
      <c r="A356" s="249"/>
      <c r="B356" s="251" t="s">
        <v>930</v>
      </c>
      <c r="C356" s="312"/>
      <c r="D356" s="312"/>
      <c r="E356" s="410"/>
      <c r="F356" s="250"/>
    </row>
    <row r="357" spans="1:6">
      <c r="A357" s="249"/>
      <c r="B357" s="251" t="s">
        <v>881</v>
      </c>
      <c r="C357" s="312"/>
      <c r="D357" s="312"/>
      <c r="E357" s="410"/>
      <c r="F357" s="250"/>
    </row>
    <row r="358" spans="1:6">
      <c r="A358" s="249"/>
      <c r="B358" s="251" t="s">
        <v>931</v>
      </c>
      <c r="C358" s="312"/>
      <c r="D358" s="312"/>
      <c r="E358" s="410"/>
      <c r="F358" s="250"/>
    </row>
    <row r="359" spans="1:6">
      <c r="A359" s="249"/>
      <c r="B359" s="251" t="s">
        <v>883</v>
      </c>
      <c r="C359" s="312"/>
      <c r="D359" s="312"/>
      <c r="E359" s="410"/>
      <c r="F359" s="250"/>
    </row>
    <row r="360" spans="1:6">
      <c r="A360" s="249"/>
      <c r="B360" s="251" t="s">
        <v>932</v>
      </c>
      <c r="C360" s="312"/>
      <c r="D360" s="312"/>
      <c r="E360" s="410"/>
      <c r="F360" s="250"/>
    </row>
    <row r="361" spans="1:6">
      <c r="A361" s="249"/>
      <c r="B361" s="251" t="s">
        <v>933</v>
      </c>
      <c r="C361" s="312"/>
      <c r="D361" s="312"/>
      <c r="E361" s="410"/>
      <c r="F361" s="250"/>
    </row>
    <row r="362" spans="1:6">
      <c r="A362" s="249"/>
      <c r="B362" s="271" t="s">
        <v>805</v>
      </c>
      <c r="C362" s="312"/>
      <c r="D362" s="312"/>
      <c r="E362" s="410"/>
      <c r="F362" s="250"/>
    </row>
    <row r="363" spans="1:6">
      <c r="A363" s="249"/>
      <c r="B363" s="251" t="s">
        <v>885</v>
      </c>
      <c r="C363" s="312"/>
      <c r="D363" s="312"/>
      <c r="E363" s="407"/>
      <c r="F363" s="250"/>
    </row>
    <row r="364" spans="1:6">
      <c r="A364" s="249"/>
      <c r="B364" s="251" t="s">
        <v>874</v>
      </c>
      <c r="C364" s="312"/>
      <c r="D364" s="312"/>
      <c r="E364" s="407"/>
      <c r="F364" s="250"/>
    </row>
    <row r="365" spans="1:6" ht="23">
      <c r="A365" s="249"/>
      <c r="B365" s="251" t="s">
        <v>886</v>
      </c>
      <c r="C365" s="312"/>
      <c r="D365" s="312"/>
      <c r="E365" s="407"/>
      <c r="F365" s="250"/>
    </row>
    <row r="366" spans="1:6">
      <c r="A366" s="249"/>
      <c r="B366" s="271" t="s">
        <v>805</v>
      </c>
      <c r="C366" s="312"/>
      <c r="D366" s="312"/>
      <c r="E366" s="407"/>
      <c r="F366" s="250"/>
    </row>
    <row r="367" spans="1:6">
      <c r="A367" s="249"/>
      <c r="B367" s="251" t="s">
        <v>806</v>
      </c>
      <c r="C367" s="312"/>
      <c r="D367" s="312"/>
      <c r="E367" s="407"/>
      <c r="F367" s="250"/>
    </row>
    <row r="368" spans="1:6">
      <c r="A368" s="249"/>
      <c r="B368" s="251" t="s">
        <v>934</v>
      </c>
      <c r="C368" s="312"/>
      <c r="D368" s="312"/>
      <c r="E368" s="410"/>
      <c r="F368" s="250"/>
    </row>
    <row r="369" spans="1:6">
      <c r="A369" s="249"/>
      <c r="B369" s="251" t="s">
        <v>889</v>
      </c>
      <c r="C369" s="312"/>
      <c r="D369" s="312"/>
      <c r="E369" s="410"/>
      <c r="F369" s="250"/>
    </row>
    <row r="370" spans="1:6">
      <c r="A370" s="249"/>
      <c r="B370" s="251" t="s">
        <v>811</v>
      </c>
      <c r="C370" s="312"/>
      <c r="D370" s="312"/>
      <c r="E370" s="410"/>
      <c r="F370" s="250"/>
    </row>
    <row r="371" spans="1:6">
      <c r="A371" s="249"/>
      <c r="B371" s="271" t="s">
        <v>812</v>
      </c>
      <c r="C371" s="312"/>
      <c r="D371" s="312"/>
      <c r="E371" s="410"/>
      <c r="F371" s="250"/>
    </row>
    <row r="372" spans="1:6" ht="71.400000000000006" customHeight="1">
      <c r="A372" s="249"/>
      <c r="B372" s="251" t="s">
        <v>3174</v>
      </c>
      <c r="C372" s="312"/>
      <c r="D372" s="312"/>
      <c r="E372" s="410"/>
      <c r="F372" s="250"/>
    </row>
    <row r="373" spans="1:6">
      <c r="A373" s="249"/>
      <c r="B373" s="251" t="s">
        <v>813</v>
      </c>
      <c r="C373" s="312"/>
      <c r="D373" s="312"/>
      <c r="E373" s="410"/>
      <c r="F373" s="250"/>
    </row>
    <row r="374" spans="1:6">
      <c r="A374" s="249"/>
      <c r="B374" s="251" t="s">
        <v>805</v>
      </c>
      <c r="C374" s="312"/>
      <c r="D374" s="312"/>
      <c r="E374" s="410"/>
      <c r="F374" s="250"/>
    </row>
    <row r="375" spans="1:6">
      <c r="A375" s="249"/>
      <c r="B375" s="251" t="s">
        <v>814</v>
      </c>
      <c r="C375" s="96"/>
      <c r="D375" s="312"/>
      <c r="E375" s="410"/>
      <c r="F375" s="250"/>
    </row>
    <row r="376" spans="1:6">
      <c r="A376" s="249"/>
      <c r="B376" s="251" t="s">
        <v>800</v>
      </c>
      <c r="C376" s="312"/>
      <c r="D376" s="312"/>
      <c r="E376" s="410"/>
      <c r="F376" s="250"/>
    </row>
    <row r="377" spans="1:6" ht="23">
      <c r="A377" s="249"/>
      <c r="B377" s="251" t="s">
        <v>935</v>
      </c>
      <c r="C377" s="312"/>
      <c r="D377" s="312"/>
      <c r="E377" s="410"/>
      <c r="F377" s="250"/>
    </row>
    <row r="378" spans="1:6" ht="34.5">
      <c r="A378" s="249"/>
      <c r="B378" s="251" t="s">
        <v>3172</v>
      </c>
      <c r="C378" s="312"/>
      <c r="D378" s="312"/>
      <c r="E378" s="410"/>
      <c r="F378" s="250"/>
    </row>
    <row r="379" spans="1:6">
      <c r="A379" s="249"/>
      <c r="B379" s="251" t="s">
        <v>802</v>
      </c>
      <c r="C379" s="312"/>
      <c r="D379" s="312"/>
      <c r="E379" s="410"/>
      <c r="F379" s="250"/>
    </row>
    <row r="380" spans="1:6">
      <c r="A380" s="249"/>
      <c r="B380" s="251" t="s">
        <v>936</v>
      </c>
      <c r="C380" s="312"/>
      <c r="D380" s="312"/>
      <c r="E380" s="410"/>
      <c r="F380" s="250"/>
    </row>
    <row r="381" spans="1:6">
      <c r="A381" s="249"/>
      <c r="B381" s="251" t="s">
        <v>937</v>
      </c>
      <c r="C381" s="312"/>
      <c r="D381" s="312"/>
      <c r="E381" s="410"/>
      <c r="F381" s="250"/>
    </row>
    <row r="382" spans="1:6">
      <c r="A382" s="249"/>
      <c r="B382" s="251" t="s">
        <v>806</v>
      </c>
      <c r="C382" s="312"/>
      <c r="D382" s="312"/>
      <c r="E382" s="407"/>
      <c r="F382" s="250"/>
    </row>
    <row r="383" spans="1:6">
      <c r="A383" s="249"/>
      <c r="B383" s="251" t="s">
        <v>937</v>
      </c>
      <c r="C383" s="312"/>
      <c r="D383" s="312"/>
      <c r="E383" s="410"/>
      <c r="F383" s="250"/>
    </row>
    <row r="384" spans="1:6">
      <c r="A384" s="249"/>
      <c r="B384" s="251" t="s">
        <v>938</v>
      </c>
      <c r="C384" s="312"/>
      <c r="D384" s="312"/>
      <c r="E384" s="410"/>
      <c r="F384" s="250"/>
    </row>
    <row r="385" spans="1:6">
      <c r="A385" s="249"/>
      <c r="B385" s="251" t="s">
        <v>939</v>
      </c>
      <c r="C385" s="312"/>
      <c r="D385" s="312"/>
      <c r="E385" s="407"/>
      <c r="F385" s="250"/>
    </row>
    <row r="386" spans="1:6">
      <c r="A386" s="249"/>
      <c r="B386" s="251" t="s">
        <v>940</v>
      </c>
      <c r="C386" s="312"/>
      <c r="D386" s="312"/>
      <c r="E386" s="407"/>
      <c r="F386" s="250"/>
    </row>
    <row r="387" spans="1:6">
      <c r="A387" s="249"/>
      <c r="B387" s="251" t="s">
        <v>941</v>
      </c>
      <c r="C387" s="312"/>
      <c r="D387" s="312"/>
      <c r="E387" s="407"/>
      <c r="F387" s="250"/>
    </row>
    <row r="388" spans="1:6">
      <c r="A388" s="249"/>
      <c r="B388" s="251" t="s">
        <v>942</v>
      </c>
      <c r="C388" s="312"/>
      <c r="D388" s="312"/>
      <c r="E388" s="407"/>
      <c r="F388" s="250"/>
    </row>
    <row r="389" spans="1:6">
      <c r="A389" s="249"/>
      <c r="B389" s="251" t="s">
        <v>943</v>
      </c>
      <c r="C389" s="312"/>
      <c r="D389" s="312"/>
      <c r="E389" s="407"/>
      <c r="F389" s="250"/>
    </row>
    <row r="390" spans="1:6" ht="34.5">
      <c r="A390" s="249"/>
      <c r="B390" s="251" t="s">
        <v>944</v>
      </c>
      <c r="C390" s="312"/>
      <c r="D390" s="312"/>
      <c r="E390" s="407"/>
      <c r="F390" s="250"/>
    </row>
    <row r="391" spans="1:6">
      <c r="A391" s="249"/>
      <c r="B391" s="251" t="s">
        <v>2188</v>
      </c>
      <c r="C391" s="153" t="s">
        <v>28</v>
      </c>
      <c r="D391" s="154">
        <v>1</v>
      </c>
      <c r="E391" s="396">
        <v>0</v>
      </c>
      <c r="F391" s="90">
        <f t="shared" ref="F391" si="31">D391*E391</f>
        <v>0</v>
      </c>
    </row>
    <row r="392" spans="1:6">
      <c r="A392" s="269"/>
      <c r="B392" s="254"/>
      <c r="C392" s="290"/>
      <c r="D392" s="309"/>
      <c r="E392" s="293"/>
      <c r="F392" s="292"/>
    </row>
    <row r="393" spans="1:6" ht="23">
      <c r="A393" s="232" t="s">
        <v>2189</v>
      </c>
      <c r="B393" s="271" t="s">
        <v>3170</v>
      </c>
      <c r="C393" s="312"/>
      <c r="D393" s="312"/>
      <c r="E393" s="407"/>
      <c r="F393" s="73"/>
    </row>
    <row r="394" spans="1:6" ht="34.5">
      <c r="A394" s="249"/>
      <c r="B394" s="251" t="s">
        <v>769</v>
      </c>
      <c r="C394" s="312"/>
      <c r="D394" s="312"/>
      <c r="E394" s="407"/>
      <c r="F394" s="73"/>
    </row>
    <row r="395" spans="1:6">
      <c r="A395" s="249"/>
      <c r="B395" s="251" t="s">
        <v>770</v>
      </c>
      <c r="C395" s="312"/>
      <c r="D395" s="312"/>
      <c r="E395" s="407"/>
      <c r="F395" s="73"/>
    </row>
    <row r="396" spans="1:6" ht="23">
      <c r="A396" s="249"/>
      <c r="B396" s="251" t="s">
        <v>3175</v>
      </c>
      <c r="C396" s="312"/>
      <c r="D396" s="312"/>
      <c r="E396" s="407"/>
      <c r="F396" s="73"/>
    </row>
    <row r="397" spans="1:6">
      <c r="A397" s="249"/>
      <c r="B397" s="251" t="s">
        <v>945</v>
      </c>
      <c r="C397" s="312"/>
      <c r="D397" s="312"/>
      <c r="E397" s="410"/>
      <c r="F397" s="250"/>
    </row>
    <row r="398" spans="1:6" ht="23">
      <c r="A398" s="249"/>
      <c r="B398" s="251" t="s">
        <v>946</v>
      </c>
      <c r="C398" s="312"/>
      <c r="D398" s="312"/>
      <c r="E398" s="410"/>
      <c r="F398" s="250"/>
    </row>
    <row r="399" spans="1:6">
      <c r="A399" s="249"/>
      <c r="B399" s="251" t="s">
        <v>947</v>
      </c>
      <c r="C399" s="313"/>
      <c r="D399" s="312"/>
      <c r="E399" s="410"/>
      <c r="F399" s="250"/>
    </row>
    <row r="400" spans="1:6">
      <c r="A400" s="249"/>
      <c r="B400" s="251" t="s">
        <v>3176</v>
      </c>
      <c r="C400" s="312"/>
      <c r="D400" s="312"/>
      <c r="E400" s="410"/>
      <c r="F400" s="250"/>
    </row>
    <row r="401" spans="1:6">
      <c r="A401" s="249"/>
      <c r="B401" s="251" t="s">
        <v>776</v>
      </c>
      <c r="C401" s="312"/>
      <c r="D401" s="312"/>
      <c r="E401" s="410"/>
      <c r="F401" s="250"/>
    </row>
    <row r="402" spans="1:6">
      <c r="A402" s="249"/>
      <c r="B402" s="251" t="s">
        <v>777</v>
      </c>
      <c r="C402" s="312"/>
      <c r="D402" s="312"/>
      <c r="E402" s="410"/>
      <c r="F402" s="250"/>
    </row>
    <row r="403" spans="1:6">
      <c r="A403" s="249"/>
      <c r="B403" s="251" t="s">
        <v>778</v>
      </c>
      <c r="C403" s="312"/>
      <c r="D403" s="312"/>
      <c r="E403" s="410"/>
      <c r="F403" s="250"/>
    </row>
    <row r="404" spans="1:6" ht="23">
      <c r="A404" s="249"/>
      <c r="B404" s="251" t="s">
        <v>779</v>
      </c>
      <c r="C404" s="312"/>
      <c r="D404" s="312"/>
      <c r="E404" s="410"/>
      <c r="F404" s="250"/>
    </row>
    <row r="405" spans="1:6">
      <c r="A405" s="249"/>
      <c r="B405" s="251" t="s">
        <v>780</v>
      </c>
      <c r="C405" s="312"/>
      <c r="D405" s="312"/>
      <c r="E405" s="410"/>
      <c r="F405" s="250"/>
    </row>
    <row r="406" spans="1:6">
      <c r="A406" s="249"/>
      <c r="B406" s="251" t="s">
        <v>781</v>
      </c>
      <c r="C406" s="312"/>
      <c r="D406" s="312"/>
      <c r="E406" s="410"/>
      <c r="F406" s="250"/>
    </row>
    <row r="407" spans="1:6">
      <c r="A407" s="249"/>
      <c r="B407" s="251" t="s">
        <v>782</v>
      </c>
      <c r="C407" s="312"/>
      <c r="D407" s="312"/>
      <c r="E407" s="410"/>
      <c r="F407" s="250"/>
    </row>
    <row r="408" spans="1:6" ht="23">
      <c r="A408" s="249"/>
      <c r="B408" s="251" t="s">
        <v>783</v>
      </c>
      <c r="C408" s="312"/>
      <c r="D408" s="312"/>
      <c r="E408" s="410"/>
      <c r="F408" s="250"/>
    </row>
    <row r="409" spans="1:6">
      <c r="A409" s="249"/>
      <c r="B409" s="251" t="s">
        <v>784</v>
      </c>
      <c r="C409" s="312"/>
      <c r="D409" s="312"/>
      <c r="E409" s="410"/>
      <c r="F409" s="250"/>
    </row>
    <row r="410" spans="1:6">
      <c r="A410" s="249"/>
      <c r="B410" s="251" t="s">
        <v>785</v>
      </c>
      <c r="C410" s="312"/>
      <c r="D410" s="312"/>
      <c r="E410" s="410"/>
      <c r="F410" s="250"/>
    </row>
    <row r="411" spans="1:6">
      <c r="A411" s="249"/>
      <c r="B411" s="251" t="s">
        <v>786</v>
      </c>
      <c r="C411" s="312"/>
      <c r="D411" s="312"/>
      <c r="E411" s="410"/>
      <c r="F411" s="250"/>
    </row>
    <row r="412" spans="1:6">
      <c r="A412" s="249"/>
      <c r="B412" s="251" t="s">
        <v>948</v>
      </c>
      <c r="C412" s="312"/>
      <c r="D412" s="312"/>
      <c r="E412" s="410"/>
      <c r="F412" s="250"/>
    </row>
    <row r="413" spans="1:6">
      <c r="A413" s="249"/>
      <c r="B413" s="251" t="s">
        <v>949</v>
      </c>
      <c r="C413" s="312"/>
      <c r="D413" s="312"/>
      <c r="E413" s="410"/>
      <c r="F413" s="250"/>
    </row>
    <row r="414" spans="1:6">
      <c r="A414" s="249"/>
      <c r="B414" s="251" t="s">
        <v>950</v>
      </c>
      <c r="C414" s="312"/>
      <c r="D414" s="312"/>
      <c r="E414" s="410"/>
      <c r="F414" s="250"/>
    </row>
    <row r="415" spans="1:6">
      <c r="A415" s="249"/>
      <c r="B415" s="251" t="s">
        <v>951</v>
      </c>
      <c r="C415" s="312"/>
      <c r="D415" s="312"/>
      <c r="E415" s="410"/>
      <c r="F415" s="250"/>
    </row>
    <row r="416" spans="1:6">
      <c r="A416" s="249"/>
      <c r="B416" s="251" t="s">
        <v>793</v>
      </c>
      <c r="C416" s="312"/>
      <c r="D416" s="312"/>
      <c r="E416" s="410"/>
      <c r="F416" s="250"/>
    </row>
    <row r="417" spans="1:6" ht="23">
      <c r="A417" s="249"/>
      <c r="B417" s="251" t="s">
        <v>952</v>
      </c>
      <c r="C417" s="312"/>
      <c r="D417" s="312"/>
      <c r="E417" s="410"/>
      <c r="F417" s="250"/>
    </row>
    <row r="418" spans="1:6">
      <c r="A418" s="249"/>
      <c r="B418" s="251" t="s">
        <v>797</v>
      </c>
      <c r="C418" s="312"/>
      <c r="D418" s="96"/>
      <c r="E418" s="410"/>
      <c r="F418" s="250"/>
    </row>
    <row r="419" spans="1:6" ht="23">
      <c r="A419" s="249"/>
      <c r="B419" s="251" t="s">
        <v>798</v>
      </c>
      <c r="C419" s="314"/>
      <c r="D419" s="312"/>
      <c r="E419" s="410"/>
      <c r="F419" s="250"/>
    </row>
    <row r="420" spans="1:6">
      <c r="A420" s="249"/>
      <c r="B420" s="251" t="s">
        <v>799</v>
      </c>
      <c r="C420" s="312"/>
      <c r="D420" s="312"/>
      <c r="E420" s="410"/>
      <c r="F420" s="250"/>
    </row>
    <row r="421" spans="1:6">
      <c r="A421" s="249"/>
      <c r="B421" s="251" t="s">
        <v>953</v>
      </c>
      <c r="C421" s="312"/>
      <c r="D421" s="312"/>
      <c r="E421" s="410"/>
      <c r="F421" s="250"/>
    </row>
    <row r="422" spans="1:6">
      <c r="A422" s="249"/>
      <c r="B422" s="251" t="s">
        <v>954</v>
      </c>
      <c r="C422" s="312"/>
      <c r="D422" s="312"/>
      <c r="E422" s="410"/>
      <c r="F422" s="250"/>
    </row>
    <row r="423" spans="1:6" ht="34.5">
      <c r="A423" s="249"/>
      <c r="B423" s="251" t="s">
        <v>3177</v>
      </c>
      <c r="C423" s="312"/>
      <c r="D423" s="312"/>
      <c r="E423" s="410"/>
      <c r="F423" s="250"/>
    </row>
    <row r="424" spans="1:6">
      <c r="A424" s="249"/>
      <c r="B424" s="251" t="s">
        <v>955</v>
      </c>
      <c r="C424" s="312"/>
      <c r="D424" s="312"/>
      <c r="E424" s="410"/>
      <c r="F424" s="250"/>
    </row>
    <row r="425" spans="1:6">
      <c r="A425" s="249"/>
      <c r="B425" s="251" t="s">
        <v>908</v>
      </c>
      <c r="C425" s="312"/>
      <c r="D425" s="312"/>
      <c r="E425" s="410"/>
      <c r="F425" s="250"/>
    </row>
    <row r="426" spans="1:6">
      <c r="A426" s="249"/>
      <c r="B426" s="251" t="s">
        <v>956</v>
      </c>
      <c r="C426" s="312"/>
      <c r="D426" s="312"/>
      <c r="E426" s="410"/>
      <c r="F426" s="250"/>
    </row>
    <row r="427" spans="1:6">
      <c r="A427" s="249"/>
      <c r="B427" s="251" t="s">
        <v>801</v>
      </c>
      <c r="C427" s="312"/>
      <c r="D427" s="312"/>
      <c r="E427" s="410"/>
      <c r="F427" s="250"/>
    </row>
    <row r="428" spans="1:6" ht="34.5">
      <c r="A428" s="249"/>
      <c r="B428" s="251" t="s">
        <v>3172</v>
      </c>
      <c r="C428" s="312"/>
      <c r="D428" s="312"/>
      <c r="E428" s="410"/>
      <c r="F428" s="250"/>
    </row>
    <row r="429" spans="1:6">
      <c r="A429" s="249"/>
      <c r="B429" s="251" t="s">
        <v>802</v>
      </c>
      <c r="C429" s="312"/>
      <c r="D429" s="312"/>
      <c r="E429" s="410"/>
      <c r="F429" s="250"/>
    </row>
    <row r="430" spans="1:6">
      <c r="A430" s="249"/>
      <c r="B430" s="251" t="s">
        <v>909</v>
      </c>
      <c r="C430" s="312"/>
      <c r="D430" s="312"/>
      <c r="E430" s="410"/>
      <c r="F430" s="250"/>
    </row>
    <row r="431" spans="1:6">
      <c r="A431" s="249"/>
      <c r="B431" s="271" t="s">
        <v>805</v>
      </c>
      <c r="C431" s="312"/>
      <c r="D431" s="312"/>
      <c r="E431" s="410"/>
      <c r="F431" s="250"/>
    </row>
    <row r="432" spans="1:6">
      <c r="A432" s="249"/>
      <c r="B432" s="251" t="s">
        <v>806</v>
      </c>
      <c r="C432" s="312"/>
      <c r="D432" s="312"/>
      <c r="E432" s="407"/>
      <c r="F432" s="250"/>
    </row>
    <row r="433" spans="1:6">
      <c r="A433" s="249"/>
      <c r="B433" s="251" t="s">
        <v>865</v>
      </c>
      <c r="C433" s="312"/>
      <c r="D433" s="312"/>
      <c r="E433" s="410"/>
      <c r="F433" s="250"/>
    </row>
    <row r="434" spans="1:6">
      <c r="A434" s="249"/>
      <c r="B434" s="271" t="s">
        <v>866</v>
      </c>
      <c r="C434" s="312"/>
      <c r="D434" s="312"/>
      <c r="E434" s="410"/>
      <c r="F434" s="250"/>
    </row>
    <row r="435" spans="1:6" ht="92">
      <c r="A435" s="249"/>
      <c r="B435" s="251" t="s">
        <v>867</v>
      </c>
      <c r="C435" s="312"/>
      <c r="D435" s="312"/>
      <c r="E435" s="410"/>
      <c r="F435" s="250"/>
    </row>
    <row r="436" spans="1:6">
      <c r="A436" s="249"/>
      <c r="B436" s="251" t="s">
        <v>957</v>
      </c>
      <c r="C436" s="312"/>
      <c r="D436" s="312"/>
      <c r="E436" s="410"/>
      <c r="F436" s="250"/>
    </row>
    <row r="437" spans="1:6">
      <c r="A437" s="249"/>
      <c r="B437" s="251" t="s">
        <v>922</v>
      </c>
      <c r="C437" s="312"/>
      <c r="D437" s="312"/>
      <c r="E437" s="410"/>
      <c r="F437" s="250"/>
    </row>
    <row r="438" spans="1:6">
      <c r="A438" s="249"/>
      <c r="B438" s="251" t="s">
        <v>958</v>
      </c>
      <c r="C438" s="312"/>
      <c r="D438" s="312"/>
      <c r="E438" s="410"/>
      <c r="F438" s="250"/>
    </row>
    <row r="439" spans="1:6">
      <c r="A439" s="249"/>
      <c r="B439" s="251" t="s">
        <v>959</v>
      </c>
      <c r="C439" s="312"/>
      <c r="D439" s="312"/>
      <c r="E439" s="410"/>
      <c r="F439" s="250"/>
    </row>
    <row r="440" spans="1:6">
      <c r="A440" s="249"/>
      <c r="B440" s="251" t="s">
        <v>960</v>
      </c>
      <c r="C440" s="312"/>
      <c r="D440" s="312"/>
      <c r="E440" s="410"/>
      <c r="F440" s="250"/>
    </row>
    <row r="441" spans="1:6">
      <c r="A441" s="249"/>
      <c r="B441" s="251" t="s">
        <v>961</v>
      </c>
      <c r="C441" s="312"/>
      <c r="D441" s="312"/>
      <c r="E441" s="410"/>
      <c r="F441" s="250"/>
    </row>
    <row r="442" spans="1:6">
      <c r="A442" s="249"/>
      <c r="B442" s="364" t="s">
        <v>805</v>
      </c>
      <c r="C442" s="312"/>
      <c r="D442" s="312"/>
      <c r="E442" s="410"/>
      <c r="F442" s="250"/>
    </row>
    <row r="443" spans="1:6">
      <c r="A443" s="249"/>
      <c r="B443" s="251" t="s">
        <v>874</v>
      </c>
      <c r="C443" s="312"/>
      <c r="D443" s="312"/>
      <c r="E443" s="407"/>
      <c r="F443" s="250"/>
    </row>
    <row r="444" spans="1:6">
      <c r="A444" s="249"/>
      <c r="B444" s="251" t="s">
        <v>875</v>
      </c>
      <c r="C444" s="312"/>
      <c r="D444" s="312"/>
      <c r="E444" s="407"/>
      <c r="F444" s="250"/>
    </row>
    <row r="445" spans="1:6">
      <c r="A445" s="249"/>
      <c r="B445" s="251" t="s">
        <v>962</v>
      </c>
      <c r="C445" s="312"/>
      <c r="D445" s="312"/>
      <c r="E445" s="410"/>
      <c r="F445" s="250"/>
    </row>
    <row r="446" spans="1:6">
      <c r="A446" s="249"/>
      <c r="B446" s="271" t="s">
        <v>877</v>
      </c>
      <c r="C446" s="312"/>
      <c r="D446" s="312"/>
      <c r="E446" s="410"/>
      <c r="F446" s="250"/>
    </row>
    <row r="447" spans="1:6">
      <c r="A447" s="249"/>
      <c r="B447" s="251" t="s">
        <v>963</v>
      </c>
      <c r="C447" s="312"/>
      <c r="D447" s="312"/>
      <c r="E447" s="410"/>
      <c r="F447" s="250"/>
    </row>
    <row r="448" spans="1:6">
      <c r="A448" s="249"/>
      <c r="B448" s="251" t="s">
        <v>964</v>
      </c>
      <c r="C448" s="315"/>
      <c r="D448" s="312"/>
      <c r="E448" s="410"/>
      <c r="F448" s="250"/>
    </row>
    <row r="449" spans="1:6">
      <c r="A449" s="249"/>
      <c r="B449" s="251" t="s">
        <v>965</v>
      </c>
      <c r="C449" s="312"/>
      <c r="D449" s="312"/>
      <c r="E449" s="410"/>
      <c r="F449" s="250"/>
    </row>
    <row r="450" spans="1:6">
      <c r="A450" s="249"/>
      <c r="B450" s="251" t="s">
        <v>966</v>
      </c>
      <c r="C450" s="312"/>
      <c r="D450" s="312"/>
      <c r="E450" s="410"/>
      <c r="F450" s="250"/>
    </row>
    <row r="451" spans="1:6">
      <c r="A451" s="249"/>
      <c r="B451" s="251" t="s">
        <v>881</v>
      </c>
      <c r="C451" s="312"/>
      <c r="D451" s="312"/>
      <c r="E451" s="410"/>
      <c r="F451" s="250"/>
    </row>
    <row r="452" spans="1:6">
      <c r="A452" s="249"/>
      <c r="B452" s="251" t="s">
        <v>931</v>
      </c>
      <c r="C452" s="312"/>
      <c r="D452" s="312"/>
      <c r="E452" s="410"/>
      <c r="F452" s="250"/>
    </row>
    <row r="453" spans="1:6">
      <c r="A453" s="249"/>
      <c r="B453" s="251" t="s">
        <v>967</v>
      </c>
      <c r="C453" s="312"/>
      <c r="D453" s="312"/>
      <c r="E453" s="410"/>
      <c r="F453" s="250"/>
    </row>
    <row r="454" spans="1:6">
      <c r="A454" s="249"/>
      <c r="B454" s="271" t="s">
        <v>805</v>
      </c>
      <c r="C454" s="312"/>
      <c r="D454" s="312"/>
      <c r="E454" s="410"/>
      <c r="F454" s="250"/>
    </row>
    <row r="455" spans="1:6">
      <c r="A455" s="249"/>
      <c r="B455" s="251" t="s">
        <v>885</v>
      </c>
      <c r="C455" s="312"/>
      <c r="D455" s="312"/>
      <c r="E455" s="407"/>
      <c r="F455" s="250"/>
    </row>
    <row r="456" spans="1:6">
      <c r="A456" s="249"/>
      <c r="B456" s="251" t="s">
        <v>874</v>
      </c>
      <c r="C456" s="312"/>
      <c r="D456" s="312"/>
      <c r="E456" s="407"/>
      <c r="F456" s="250"/>
    </row>
    <row r="457" spans="1:6" ht="23">
      <c r="A457" s="249"/>
      <c r="B457" s="251" t="s">
        <v>886</v>
      </c>
      <c r="C457" s="312"/>
      <c r="D457" s="312"/>
      <c r="E457" s="407"/>
      <c r="F457" s="250"/>
    </row>
    <row r="458" spans="1:6">
      <c r="A458" s="249"/>
      <c r="B458" s="271" t="s">
        <v>805</v>
      </c>
      <c r="C458" s="312"/>
      <c r="D458" s="312"/>
      <c r="E458" s="407"/>
      <c r="F458" s="250"/>
    </row>
    <row r="459" spans="1:6">
      <c r="A459" s="249"/>
      <c r="B459" s="251" t="s">
        <v>806</v>
      </c>
      <c r="C459" s="312"/>
      <c r="D459" s="312"/>
      <c r="E459" s="407"/>
      <c r="F459" s="250"/>
    </row>
    <row r="460" spans="1:6">
      <c r="A460" s="249"/>
      <c r="B460" s="251" t="s">
        <v>934</v>
      </c>
      <c r="C460" s="312"/>
      <c r="D460" s="312"/>
      <c r="E460" s="410"/>
      <c r="F460" s="250"/>
    </row>
    <row r="461" spans="1:6">
      <c r="A461" s="249"/>
      <c r="B461" s="251" t="s">
        <v>889</v>
      </c>
      <c r="C461" s="312"/>
      <c r="D461" s="312"/>
      <c r="E461" s="410"/>
      <c r="F461" s="250"/>
    </row>
    <row r="462" spans="1:6">
      <c r="A462" s="249"/>
      <c r="B462" s="251" t="s">
        <v>829</v>
      </c>
      <c r="C462" s="312"/>
      <c r="D462" s="312"/>
      <c r="E462" s="410"/>
      <c r="F462" s="250"/>
    </row>
    <row r="463" spans="1:6">
      <c r="A463" s="249"/>
      <c r="B463" s="271" t="s">
        <v>830</v>
      </c>
      <c r="C463" s="312"/>
      <c r="D463" s="312"/>
      <c r="E463" s="410"/>
      <c r="F463" s="250"/>
    </row>
    <row r="464" spans="1:6" ht="39.65" customHeight="1">
      <c r="A464" s="249"/>
      <c r="B464" s="251" t="s">
        <v>831</v>
      </c>
      <c r="C464" s="312"/>
      <c r="D464" s="312"/>
      <c r="E464" s="410"/>
      <c r="F464" s="250"/>
    </row>
    <row r="465" spans="1:6">
      <c r="A465" s="249"/>
      <c r="B465" s="251" t="s">
        <v>818</v>
      </c>
      <c r="C465" s="312"/>
      <c r="D465" s="312"/>
      <c r="E465" s="410"/>
      <c r="F465" s="250"/>
    </row>
    <row r="466" spans="1:6">
      <c r="A466" s="249"/>
      <c r="B466" s="251" t="s">
        <v>819</v>
      </c>
      <c r="C466" s="312"/>
      <c r="D466" s="312"/>
      <c r="E466" s="410"/>
      <c r="F466" s="250"/>
    </row>
    <row r="467" spans="1:6">
      <c r="A467" s="249"/>
      <c r="B467" s="251" t="s">
        <v>820</v>
      </c>
      <c r="C467" s="312"/>
      <c r="D467" s="312"/>
      <c r="E467" s="410"/>
      <c r="F467" s="250"/>
    </row>
    <row r="468" spans="1:6">
      <c r="A468" s="249"/>
      <c r="B468" s="251" t="s">
        <v>968</v>
      </c>
      <c r="C468" s="312"/>
      <c r="D468" s="312"/>
      <c r="E468" s="410"/>
      <c r="F468" s="250"/>
    </row>
    <row r="469" spans="1:6">
      <c r="A469" s="249"/>
      <c r="B469" s="251" t="s">
        <v>969</v>
      </c>
      <c r="C469" s="312"/>
      <c r="D469" s="312"/>
      <c r="E469" s="410"/>
      <c r="F469" s="250"/>
    </row>
    <row r="470" spans="1:6">
      <c r="A470" s="249"/>
      <c r="B470" s="251" t="s">
        <v>970</v>
      </c>
      <c r="C470" s="312"/>
      <c r="D470" s="312"/>
      <c r="E470" s="410"/>
      <c r="F470" s="250"/>
    </row>
    <row r="471" spans="1:6">
      <c r="A471" s="249"/>
      <c r="B471" s="251" t="s">
        <v>825</v>
      </c>
      <c r="C471" s="312"/>
      <c r="D471" s="312"/>
      <c r="E471" s="410"/>
      <c r="F471" s="250"/>
    </row>
    <row r="472" spans="1:6">
      <c r="A472" s="249"/>
      <c r="B472" s="251" t="s">
        <v>835</v>
      </c>
      <c r="C472" s="312"/>
      <c r="D472" s="312"/>
      <c r="E472" s="410"/>
      <c r="F472" s="250"/>
    </row>
    <row r="473" spans="1:6">
      <c r="A473" s="249"/>
      <c r="B473" s="251" t="s">
        <v>836</v>
      </c>
      <c r="C473" s="312"/>
      <c r="D473" s="312"/>
      <c r="E473" s="410"/>
      <c r="F473" s="250"/>
    </row>
    <row r="474" spans="1:6">
      <c r="A474" s="249"/>
      <c r="B474" s="251" t="s">
        <v>837</v>
      </c>
      <c r="C474" s="312"/>
      <c r="D474" s="312"/>
      <c r="E474" s="410"/>
      <c r="F474" s="250"/>
    </row>
    <row r="475" spans="1:6">
      <c r="A475" s="249"/>
      <c r="B475" s="251" t="s">
        <v>971</v>
      </c>
      <c r="C475" s="312"/>
      <c r="D475" s="312"/>
      <c r="E475" s="410"/>
      <c r="F475" s="250"/>
    </row>
    <row r="476" spans="1:6">
      <c r="A476" s="249"/>
      <c r="B476" s="271" t="s">
        <v>899</v>
      </c>
      <c r="C476" s="312"/>
      <c r="D476" s="312"/>
      <c r="E476" s="410"/>
      <c r="F476" s="250"/>
    </row>
    <row r="477" spans="1:6">
      <c r="A477" s="249"/>
      <c r="B477" s="251" t="s">
        <v>972</v>
      </c>
      <c r="C477" s="312"/>
      <c r="D477" s="312"/>
      <c r="E477" s="410"/>
      <c r="F477" s="250"/>
    </row>
    <row r="478" spans="1:6">
      <c r="A478" s="249"/>
      <c r="B478" s="251" t="s">
        <v>805</v>
      </c>
      <c r="C478" s="312"/>
      <c r="D478" s="312"/>
      <c r="E478" s="410"/>
      <c r="F478" s="250"/>
    </row>
    <row r="479" spans="1:6">
      <c r="A479" s="249"/>
      <c r="B479" s="251" t="s">
        <v>806</v>
      </c>
      <c r="C479" s="312"/>
      <c r="D479" s="312"/>
      <c r="E479" s="407"/>
      <c r="F479" s="250"/>
    </row>
    <row r="480" spans="1:6">
      <c r="A480" s="249"/>
      <c r="B480" s="251" t="s">
        <v>937</v>
      </c>
      <c r="C480" s="312"/>
      <c r="D480" s="312"/>
      <c r="E480" s="410"/>
      <c r="F480" s="250"/>
    </row>
    <row r="481" spans="1:6">
      <c r="A481" s="249"/>
      <c r="B481" s="251" t="s">
        <v>943</v>
      </c>
      <c r="C481" s="312"/>
      <c r="D481" s="312"/>
      <c r="E481" s="407"/>
      <c r="F481" s="250"/>
    </row>
    <row r="482" spans="1:6">
      <c r="A482" s="249"/>
      <c r="B482" s="251" t="s">
        <v>938</v>
      </c>
      <c r="C482" s="312"/>
      <c r="D482" s="312"/>
      <c r="E482" s="407"/>
      <c r="F482" s="250"/>
    </row>
    <row r="483" spans="1:6" ht="23">
      <c r="A483" s="249"/>
      <c r="B483" s="251" t="s">
        <v>3178</v>
      </c>
      <c r="C483" s="312"/>
      <c r="D483" s="312"/>
      <c r="E483" s="407"/>
      <c r="F483" s="250"/>
    </row>
    <row r="484" spans="1:6">
      <c r="A484" s="249"/>
      <c r="B484" s="251" t="s">
        <v>941</v>
      </c>
      <c r="C484" s="312"/>
      <c r="D484" s="312"/>
      <c r="E484" s="407"/>
      <c r="F484" s="250"/>
    </row>
    <row r="485" spans="1:6">
      <c r="A485" s="249"/>
      <c r="B485" s="251" t="s">
        <v>942</v>
      </c>
      <c r="C485" s="312"/>
      <c r="D485" s="312"/>
      <c r="E485" s="407"/>
      <c r="F485" s="250"/>
    </row>
    <row r="486" spans="1:6" ht="34.5">
      <c r="A486" s="249"/>
      <c r="B486" s="251" t="s">
        <v>944</v>
      </c>
      <c r="C486" s="312"/>
      <c r="D486" s="312"/>
      <c r="E486" s="407"/>
      <c r="F486" s="250"/>
    </row>
    <row r="487" spans="1:6">
      <c r="A487" s="249"/>
      <c r="B487" s="251" t="s">
        <v>2188</v>
      </c>
      <c r="C487" s="153" t="s">
        <v>28</v>
      </c>
      <c r="D487" s="154">
        <v>6</v>
      </c>
      <c r="E487" s="396">
        <v>0</v>
      </c>
      <c r="F487" s="90">
        <f t="shared" ref="F487" si="32">D487*E487</f>
        <v>0</v>
      </c>
    </row>
    <row r="488" spans="1:6">
      <c r="A488" s="249"/>
      <c r="B488" s="251"/>
      <c r="C488" s="290"/>
      <c r="D488" s="309"/>
      <c r="E488" s="292"/>
      <c r="F488" s="292"/>
    </row>
    <row r="489" spans="1:6" ht="53.4" customHeight="1">
      <c r="A489" s="269" t="s">
        <v>2190</v>
      </c>
      <c r="B489" s="254" t="s">
        <v>973</v>
      </c>
      <c r="C489" s="290" t="s">
        <v>19</v>
      </c>
      <c r="D489" s="154">
        <v>70</v>
      </c>
      <c r="E489" s="396">
        <v>0</v>
      </c>
      <c r="F489" s="90">
        <f t="shared" ref="F489" si="33">D489*E489</f>
        <v>0</v>
      </c>
    </row>
    <row r="490" spans="1:6">
      <c r="A490" s="269"/>
      <c r="B490" s="254"/>
      <c r="C490" s="316"/>
      <c r="D490" s="316"/>
      <c r="E490" s="252"/>
      <c r="F490" s="253"/>
    </row>
    <row r="491" spans="1:6" ht="23">
      <c r="A491" s="269" t="s">
        <v>2191</v>
      </c>
      <c r="B491" s="254" t="s">
        <v>974</v>
      </c>
      <c r="C491" s="290" t="s">
        <v>28</v>
      </c>
      <c r="D491" s="154">
        <v>2</v>
      </c>
      <c r="E491" s="396">
        <v>0</v>
      </c>
      <c r="F491" s="90">
        <f t="shared" ref="F491" si="34">D491*E491</f>
        <v>0</v>
      </c>
    </row>
    <row r="492" spans="1:6">
      <c r="A492" s="269"/>
      <c r="B492" s="254"/>
      <c r="C492" s="290"/>
      <c r="D492" s="309"/>
      <c r="E492" s="292"/>
      <c r="F492" s="292"/>
    </row>
    <row r="493" spans="1:6" ht="30.65" customHeight="1">
      <c r="A493" s="269" t="s">
        <v>2192</v>
      </c>
      <c r="B493" s="254" t="s">
        <v>975</v>
      </c>
      <c r="C493" s="290" t="s">
        <v>28</v>
      </c>
      <c r="D493" s="154">
        <v>6</v>
      </c>
      <c r="E493" s="396">
        <v>0</v>
      </c>
      <c r="F493" s="90">
        <f t="shared" ref="F493" si="35">D493*E493</f>
        <v>0</v>
      </c>
    </row>
    <row r="494" spans="1:6">
      <c r="A494" s="269"/>
      <c r="B494" s="254"/>
      <c r="C494" s="290"/>
      <c r="D494" s="309"/>
      <c r="E494" s="292"/>
      <c r="F494" s="292"/>
    </row>
    <row r="495" spans="1:6" ht="64.650000000000006" customHeight="1">
      <c r="A495" s="269" t="s">
        <v>2193</v>
      </c>
      <c r="B495" s="254" t="s">
        <v>3179</v>
      </c>
      <c r="C495" s="290" t="s">
        <v>46</v>
      </c>
      <c r="D495" s="154">
        <v>3760</v>
      </c>
      <c r="E495" s="396">
        <v>0</v>
      </c>
      <c r="F495" s="90">
        <f t="shared" ref="F495" si="36">D495*E495</f>
        <v>0</v>
      </c>
    </row>
    <row r="496" spans="1:6">
      <c r="A496" s="269"/>
      <c r="B496" s="254"/>
      <c r="C496" s="290"/>
      <c r="D496" s="309"/>
      <c r="E496" s="292"/>
      <c r="F496" s="292"/>
    </row>
    <row r="497" spans="1:7" ht="99.65" customHeight="1">
      <c r="A497" s="269" t="s">
        <v>2194</v>
      </c>
      <c r="B497" s="254" t="s">
        <v>976</v>
      </c>
      <c r="C497" s="290"/>
      <c r="D497" s="309"/>
      <c r="E497" s="292"/>
      <c r="F497" s="292"/>
    </row>
    <row r="498" spans="1:7">
      <c r="A498" s="269" t="s">
        <v>2195</v>
      </c>
      <c r="B498" s="254" t="s">
        <v>977</v>
      </c>
      <c r="C498" s="290" t="s">
        <v>19</v>
      </c>
      <c r="D498" s="154">
        <v>30</v>
      </c>
      <c r="E498" s="396">
        <v>0</v>
      </c>
      <c r="F498" s="90">
        <f t="shared" ref="F498:F500" si="37">D498*E498</f>
        <v>0</v>
      </c>
    </row>
    <row r="499" spans="1:7">
      <c r="A499" s="269" t="s">
        <v>2196</v>
      </c>
      <c r="B499" s="254" t="s">
        <v>978</v>
      </c>
      <c r="C499" s="290" t="s">
        <v>19</v>
      </c>
      <c r="D499" s="154">
        <v>30</v>
      </c>
      <c r="E499" s="396">
        <v>0</v>
      </c>
      <c r="F499" s="90">
        <f t="shared" si="37"/>
        <v>0</v>
      </c>
    </row>
    <row r="500" spans="1:7">
      <c r="A500" s="269" t="s">
        <v>2197</v>
      </c>
      <c r="B500" s="254" t="s">
        <v>979</v>
      </c>
      <c r="C500" s="290" t="s">
        <v>19</v>
      </c>
      <c r="D500" s="154">
        <v>10</v>
      </c>
      <c r="E500" s="396">
        <v>0</v>
      </c>
      <c r="F500" s="90">
        <f t="shared" si="37"/>
        <v>0</v>
      </c>
    </row>
    <row r="501" spans="1:7">
      <c r="A501" s="273"/>
      <c r="B501" s="254"/>
      <c r="C501" s="290"/>
      <c r="D501" s="309"/>
      <c r="E501" s="292"/>
      <c r="F501" s="294"/>
    </row>
    <row r="502" spans="1:7" ht="109.25" customHeight="1">
      <c r="A502" s="269" t="s">
        <v>2198</v>
      </c>
      <c r="B502" s="254" t="s">
        <v>3313</v>
      </c>
      <c r="C502" s="290" t="s">
        <v>19</v>
      </c>
      <c r="D502" s="154">
        <v>25</v>
      </c>
      <c r="E502" s="396">
        <v>0</v>
      </c>
      <c r="F502" s="90">
        <f t="shared" ref="F502" si="38">D502*E502</f>
        <v>0</v>
      </c>
      <c r="G502" s="360"/>
    </row>
    <row r="503" spans="1:7">
      <c r="A503" s="272"/>
      <c r="B503" s="254"/>
      <c r="C503" s="73"/>
      <c r="D503" s="73"/>
      <c r="E503" s="407"/>
      <c r="F503" s="73"/>
    </row>
    <row r="504" spans="1:7" ht="137" customHeight="1">
      <c r="A504" s="269" t="s">
        <v>2199</v>
      </c>
      <c r="B504" s="254" t="s">
        <v>3314</v>
      </c>
      <c r="C504" s="92" t="s">
        <v>78</v>
      </c>
      <c r="D504" s="154">
        <v>400</v>
      </c>
      <c r="E504" s="396">
        <v>0</v>
      </c>
      <c r="F504" s="90">
        <f t="shared" ref="F504" si="39">D504*E504</f>
        <v>0</v>
      </c>
      <c r="G504" s="360"/>
    </row>
    <row r="505" spans="1:7">
      <c r="A505" s="269"/>
      <c r="B505" s="365"/>
      <c r="C505" s="73"/>
      <c r="D505" s="73"/>
      <c r="E505" s="407"/>
      <c r="F505" s="73"/>
    </row>
    <row r="506" spans="1:7" ht="120.65" customHeight="1">
      <c r="A506" s="269" t="s">
        <v>2200</v>
      </c>
      <c r="B506" s="254" t="s">
        <v>3180</v>
      </c>
      <c r="C506" s="92" t="s">
        <v>78</v>
      </c>
      <c r="D506" s="154">
        <v>100</v>
      </c>
      <c r="E506" s="396">
        <v>0</v>
      </c>
      <c r="F506" s="90">
        <f t="shared" ref="F506" si="40">D506*E506</f>
        <v>0</v>
      </c>
    </row>
    <row r="507" spans="1:7">
      <c r="A507" s="269"/>
      <c r="B507" s="254" t="s">
        <v>748</v>
      </c>
      <c r="C507" s="290"/>
      <c r="D507" s="154"/>
      <c r="E507" s="292"/>
      <c r="F507" s="292"/>
    </row>
    <row r="508" spans="1:7" ht="115.25" customHeight="1">
      <c r="A508" s="269" t="s">
        <v>2201</v>
      </c>
      <c r="B508" s="365" t="s">
        <v>3315</v>
      </c>
      <c r="C508" s="92" t="s">
        <v>78</v>
      </c>
      <c r="D508" s="154">
        <v>60</v>
      </c>
      <c r="E508" s="396">
        <v>0</v>
      </c>
      <c r="F508" s="90">
        <f t="shared" ref="F508" si="41">D508*E508</f>
        <v>0</v>
      </c>
      <c r="G508" s="360"/>
    </row>
    <row r="509" spans="1:7">
      <c r="A509" s="269"/>
      <c r="B509" s="365"/>
      <c r="C509" s="290"/>
      <c r="D509" s="154"/>
      <c r="E509" s="292"/>
      <c r="F509" s="294"/>
    </row>
    <row r="510" spans="1:7" ht="52.4" customHeight="1">
      <c r="A510" s="269" t="s">
        <v>2202</v>
      </c>
      <c r="B510" s="254" t="s">
        <v>980</v>
      </c>
      <c r="C510" s="92" t="s">
        <v>78</v>
      </c>
      <c r="D510" s="154">
        <v>160</v>
      </c>
      <c r="E510" s="396">
        <v>0</v>
      </c>
      <c r="F510" s="90">
        <f t="shared" ref="F510" si="42">D510*E510</f>
        <v>0</v>
      </c>
    </row>
    <row r="511" spans="1:7">
      <c r="A511" s="269"/>
      <c r="B511" s="365"/>
      <c r="C511" s="290"/>
      <c r="D511" s="154"/>
      <c r="E511" s="292"/>
      <c r="F511" s="294"/>
    </row>
    <row r="512" spans="1:7" ht="63.65" customHeight="1">
      <c r="A512" s="269" t="s">
        <v>2203</v>
      </c>
      <c r="B512" s="254" t="s">
        <v>3181</v>
      </c>
      <c r="C512" s="290" t="s">
        <v>46</v>
      </c>
      <c r="D512" s="154">
        <v>2000</v>
      </c>
      <c r="E512" s="396">
        <v>0</v>
      </c>
      <c r="F512" s="90">
        <f t="shared" ref="F512" si="43">D512*E512</f>
        <v>0</v>
      </c>
    </row>
    <row r="513" spans="1:7">
      <c r="A513" s="269"/>
      <c r="B513" s="254"/>
      <c r="C513" s="290"/>
      <c r="D513" s="154"/>
      <c r="E513" s="292"/>
      <c r="F513" s="292"/>
    </row>
    <row r="514" spans="1:7" ht="97.65" customHeight="1">
      <c r="A514" s="269" t="s">
        <v>2204</v>
      </c>
      <c r="B514" s="254" t="s">
        <v>981</v>
      </c>
      <c r="C514" s="290"/>
      <c r="D514" s="154"/>
      <c r="E514" s="292"/>
      <c r="F514" s="292"/>
    </row>
    <row r="515" spans="1:7">
      <c r="A515" s="269" t="s">
        <v>2205</v>
      </c>
      <c r="B515" s="254" t="s">
        <v>982</v>
      </c>
      <c r="C515" s="290" t="s">
        <v>19</v>
      </c>
      <c r="D515" s="154">
        <v>30</v>
      </c>
      <c r="E515" s="396">
        <v>0</v>
      </c>
      <c r="F515" s="90">
        <f t="shared" ref="F515:F518" si="44">D515*E515</f>
        <v>0</v>
      </c>
    </row>
    <row r="516" spans="1:7">
      <c r="A516" s="269" t="s">
        <v>2206</v>
      </c>
      <c r="B516" s="254" t="s">
        <v>978</v>
      </c>
      <c r="C516" s="290" t="s">
        <v>19</v>
      </c>
      <c r="D516" s="154">
        <v>10</v>
      </c>
      <c r="E516" s="396">
        <v>0</v>
      </c>
      <c r="F516" s="90">
        <f t="shared" si="44"/>
        <v>0</v>
      </c>
    </row>
    <row r="517" spans="1:7">
      <c r="A517" s="269" t="s">
        <v>2207</v>
      </c>
      <c r="B517" s="254" t="s">
        <v>983</v>
      </c>
      <c r="C517" s="290" t="s">
        <v>19</v>
      </c>
      <c r="D517" s="154">
        <v>10</v>
      </c>
      <c r="E517" s="396">
        <v>0</v>
      </c>
      <c r="F517" s="90">
        <f t="shared" si="44"/>
        <v>0</v>
      </c>
    </row>
    <row r="518" spans="1:7">
      <c r="A518" s="269" t="s">
        <v>2208</v>
      </c>
      <c r="B518" s="254" t="s">
        <v>979</v>
      </c>
      <c r="C518" s="290" t="s">
        <v>19</v>
      </c>
      <c r="D518" s="154">
        <v>10</v>
      </c>
      <c r="E518" s="396">
        <v>0</v>
      </c>
      <c r="F518" s="90">
        <f t="shared" si="44"/>
        <v>0</v>
      </c>
    </row>
    <row r="519" spans="1:7">
      <c r="A519" s="273"/>
      <c r="B519" s="254"/>
      <c r="C519" s="290"/>
      <c r="D519" s="154"/>
      <c r="E519" s="292"/>
      <c r="F519" s="294"/>
    </row>
    <row r="520" spans="1:7" ht="115.65" customHeight="1">
      <c r="A520" s="269" t="s">
        <v>2209</v>
      </c>
      <c r="B520" s="254" t="s">
        <v>3182</v>
      </c>
      <c r="C520" s="92" t="s">
        <v>78</v>
      </c>
      <c r="D520" s="154">
        <v>60</v>
      </c>
      <c r="E520" s="396">
        <v>0</v>
      </c>
      <c r="F520" s="90">
        <f t="shared" ref="F520" si="45">D520*E520</f>
        <v>0</v>
      </c>
    </row>
    <row r="521" spans="1:7">
      <c r="A521" s="269"/>
      <c r="B521" s="254" t="s">
        <v>748</v>
      </c>
      <c r="C521" s="290"/>
      <c r="D521" s="154"/>
      <c r="E521" s="292"/>
      <c r="F521" s="292"/>
    </row>
    <row r="522" spans="1:7" ht="95.4" customHeight="1">
      <c r="A522" s="269" t="s">
        <v>2210</v>
      </c>
      <c r="B522" s="254" t="s">
        <v>3316</v>
      </c>
      <c r="C522" s="290"/>
      <c r="D522" s="154"/>
      <c r="E522" s="292"/>
      <c r="F522" s="292"/>
      <c r="G522" s="360"/>
    </row>
    <row r="523" spans="1:7">
      <c r="A523" s="269" t="s">
        <v>2212</v>
      </c>
      <c r="B523" s="254" t="s">
        <v>984</v>
      </c>
      <c r="C523" s="290" t="s">
        <v>19</v>
      </c>
      <c r="D523" s="154">
        <v>1</v>
      </c>
      <c r="E523" s="396">
        <v>0</v>
      </c>
      <c r="F523" s="90">
        <f t="shared" ref="F523:F526" si="46">D523*E523</f>
        <v>0</v>
      </c>
    </row>
    <row r="524" spans="1:7">
      <c r="A524" s="269" t="s">
        <v>2213</v>
      </c>
      <c r="B524" s="254" t="s">
        <v>985</v>
      </c>
      <c r="C524" s="290" t="s">
        <v>19</v>
      </c>
      <c r="D524" s="154">
        <v>1</v>
      </c>
      <c r="E524" s="396">
        <v>0</v>
      </c>
      <c r="F524" s="90">
        <f t="shared" si="46"/>
        <v>0</v>
      </c>
    </row>
    <row r="525" spans="1:7">
      <c r="A525" s="269" t="s">
        <v>2214</v>
      </c>
      <c r="B525" s="254" t="s">
        <v>986</v>
      </c>
      <c r="C525" s="290" t="s">
        <v>19</v>
      </c>
      <c r="D525" s="154">
        <v>12</v>
      </c>
      <c r="E525" s="396">
        <v>0</v>
      </c>
      <c r="F525" s="90">
        <f t="shared" si="46"/>
        <v>0</v>
      </c>
    </row>
    <row r="526" spans="1:7">
      <c r="A526" s="269" t="s">
        <v>2215</v>
      </c>
      <c r="B526" s="254" t="s">
        <v>978</v>
      </c>
      <c r="C526" s="290" t="s">
        <v>19</v>
      </c>
      <c r="D526" s="154">
        <v>48</v>
      </c>
      <c r="E526" s="396">
        <v>0</v>
      </c>
      <c r="F526" s="90">
        <f t="shared" si="46"/>
        <v>0</v>
      </c>
    </row>
    <row r="527" spans="1:7">
      <c r="A527" s="272"/>
      <c r="B527" s="254"/>
      <c r="C527" s="290"/>
      <c r="D527" s="154"/>
      <c r="E527" s="292"/>
      <c r="F527" s="294"/>
    </row>
    <row r="528" spans="1:7" ht="54" customHeight="1">
      <c r="A528" s="269" t="s">
        <v>2217</v>
      </c>
      <c r="B528" s="254" t="s">
        <v>987</v>
      </c>
      <c r="C528" s="92" t="s">
        <v>78</v>
      </c>
      <c r="D528" s="154">
        <v>60</v>
      </c>
      <c r="E528" s="396">
        <v>0</v>
      </c>
      <c r="F528" s="90">
        <f t="shared" ref="F528" si="47">D528*E528</f>
        <v>0</v>
      </c>
    </row>
    <row r="529" spans="1:6">
      <c r="A529" s="269"/>
      <c r="B529" s="254"/>
      <c r="C529" s="290"/>
      <c r="D529" s="154"/>
      <c r="E529" s="292"/>
      <c r="F529" s="294"/>
    </row>
    <row r="530" spans="1:6" ht="191.4" customHeight="1">
      <c r="A530" s="269" t="s">
        <v>2218</v>
      </c>
      <c r="B530" s="254" t="s">
        <v>3183</v>
      </c>
      <c r="C530" s="290" t="s">
        <v>5</v>
      </c>
      <c r="D530" s="154">
        <v>11</v>
      </c>
      <c r="E530" s="396">
        <v>0</v>
      </c>
      <c r="F530" s="90">
        <f t="shared" ref="F530" si="48">D530*E530</f>
        <v>0</v>
      </c>
    </row>
    <row r="531" spans="1:6">
      <c r="A531" s="272"/>
      <c r="B531" s="254"/>
      <c r="C531" s="290"/>
      <c r="D531" s="154"/>
      <c r="E531" s="292"/>
      <c r="F531" s="292"/>
    </row>
    <row r="532" spans="1:6" ht="184">
      <c r="A532" s="269" t="s">
        <v>2219</v>
      </c>
      <c r="B532" s="254" t="s">
        <v>3184</v>
      </c>
      <c r="C532" s="290" t="s">
        <v>5</v>
      </c>
      <c r="D532" s="154">
        <v>7</v>
      </c>
      <c r="E532" s="396">
        <v>0</v>
      </c>
      <c r="F532" s="90">
        <f t="shared" ref="F532" si="49">D532*E532</f>
        <v>0</v>
      </c>
    </row>
    <row r="533" spans="1:6">
      <c r="A533" s="272"/>
      <c r="B533" s="254"/>
      <c r="C533" s="290"/>
      <c r="D533" s="154"/>
      <c r="E533" s="292"/>
      <c r="F533" s="292"/>
    </row>
    <row r="534" spans="1:6" ht="125.4" customHeight="1">
      <c r="A534" s="269" t="s">
        <v>2220</v>
      </c>
      <c r="B534" s="254" t="s">
        <v>2211</v>
      </c>
      <c r="C534" s="96"/>
      <c r="D534" s="154"/>
      <c r="E534" s="407"/>
      <c r="F534" s="292"/>
    </row>
    <row r="535" spans="1:6">
      <c r="A535" s="269" t="s">
        <v>2221</v>
      </c>
      <c r="B535" s="254" t="s">
        <v>988</v>
      </c>
      <c r="C535" s="290" t="s">
        <v>5</v>
      </c>
      <c r="D535" s="154">
        <v>11</v>
      </c>
      <c r="E535" s="396">
        <v>0</v>
      </c>
      <c r="F535" s="90">
        <f t="shared" ref="F535:F536" si="50">D535*E535</f>
        <v>0</v>
      </c>
    </row>
    <row r="536" spans="1:6">
      <c r="A536" s="269" t="s">
        <v>2222</v>
      </c>
      <c r="B536" s="254" t="s">
        <v>989</v>
      </c>
      <c r="C536" s="290" t="s">
        <v>5</v>
      </c>
      <c r="D536" s="154">
        <v>7</v>
      </c>
      <c r="E536" s="396">
        <v>0</v>
      </c>
      <c r="F536" s="90">
        <f t="shared" si="50"/>
        <v>0</v>
      </c>
    </row>
    <row r="537" spans="1:6">
      <c r="A537" s="269"/>
      <c r="B537" s="254"/>
      <c r="C537" s="290"/>
      <c r="D537" s="154"/>
      <c r="E537" s="292"/>
      <c r="F537" s="292"/>
    </row>
    <row r="538" spans="1:6" ht="77.400000000000006" customHeight="1">
      <c r="A538" s="269" t="s">
        <v>2223</v>
      </c>
      <c r="B538" s="254" t="s">
        <v>2224</v>
      </c>
      <c r="C538" s="290"/>
      <c r="D538" s="154"/>
      <c r="E538" s="292"/>
      <c r="F538" s="292"/>
    </row>
    <row r="539" spans="1:6">
      <c r="A539" s="269" t="s">
        <v>2225</v>
      </c>
      <c r="B539" s="254" t="s">
        <v>990</v>
      </c>
      <c r="C539" s="290" t="s">
        <v>5</v>
      </c>
      <c r="D539" s="154">
        <v>1</v>
      </c>
      <c r="E539" s="396">
        <v>0</v>
      </c>
      <c r="F539" s="90">
        <f t="shared" ref="F539:F545" si="51">D539*E539</f>
        <v>0</v>
      </c>
    </row>
    <row r="540" spans="1:6">
      <c r="A540" s="269" t="s">
        <v>2226</v>
      </c>
      <c r="B540" s="254" t="s">
        <v>990</v>
      </c>
      <c r="C540" s="290" t="s">
        <v>5</v>
      </c>
      <c r="D540" s="154">
        <v>6</v>
      </c>
      <c r="E540" s="396">
        <v>0</v>
      </c>
      <c r="F540" s="90">
        <f t="shared" si="51"/>
        <v>0</v>
      </c>
    </row>
    <row r="541" spans="1:6">
      <c r="A541" s="269" t="s">
        <v>2227</v>
      </c>
      <c r="B541" s="254" t="s">
        <v>991</v>
      </c>
      <c r="C541" s="290" t="s">
        <v>5</v>
      </c>
      <c r="D541" s="154">
        <v>3</v>
      </c>
      <c r="E541" s="396">
        <v>0</v>
      </c>
      <c r="F541" s="90">
        <f t="shared" si="51"/>
        <v>0</v>
      </c>
    </row>
    <row r="542" spans="1:6">
      <c r="A542" s="269" t="s">
        <v>2228</v>
      </c>
      <c r="B542" s="254" t="s">
        <v>992</v>
      </c>
      <c r="C542" s="290" t="s">
        <v>5</v>
      </c>
      <c r="D542" s="154">
        <v>7</v>
      </c>
      <c r="E542" s="396">
        <v>0</v>
      </c>
      <c r="F542" s="90">
        <f t="shared" si="51"/>
        <v>0</v>
      </c>
    </row>
    <row r="543" spans="1:6">
      <c r="A543" s="269" t="s">
        <v>2229</v>
      </c>
      <c r="B543" s="254" t="s">
        <v>993</v>
      </c>
      <c r="C543" s="290" t="s">
        <v>5</v>
      </c>
      <c r="D543" s="154">
        <v>4</v>
      </c>
      <c r="E543" s="396">
        <v>0</v>
      </c>
      <c r="F543" s="90">
        <f t="shared" si="51"/>
        <v>0</v>
      </c>
    </row>
    <row r="544" spans="1:6">
      <c r="A544" s="269" t="s">
        <v>2230</v>
      </c>
      <c r="B544" s="254" t="s">
        <v>994</v>
      </c>
      <c r="C544" s="290" t="s">
        <v>5</v>
      </c>
      <c r="D544" s="154">
        <v>1</v>
      </c>
      <c r="E544" s="396">
        <v>0</v>
      </c>
      <c r="F544" s="90">
        <f t="shared" si="51"/>
        <v>0</v>
      </c>
    </row>
    <row r="545" spans="1:6">
      <c r="A545" s="269" t="s">
        <v>2231</v>
      </c>
      <c r="B545" s="254" t="s">
        <v>995</v>
      </c>
      <c r="C545" s="290" t="s">
        <v>5</v>
      </c>
      <c r="D545" s="154">
        <v>6</v>
      </c>
      <c r="E545" s="396">
        <v>0</v>
      </c>
      <c r="F545" s="90">
        <f t="shared" si="51"/>
        <v>0</v>
      </c>
    </row>
    <row r="546" spans="1:6">
      <c r="A546" s="269"/>
      <c r="B546" s="254"/>
      <c r="C546" s="290"/>
      <c r="D546" s="154"/>
      <c r="E546" s="292"/>
      <c r="F546" s="292"/>
    </row>
    <row r="547" spans="1:6" ht="180" customHeight="1">
      <c r="A547" s="269" t="s">
        <v>2233</v>
      </c>
      <c r="B547" s="254" t="s">
        <v>3185</v>
      </c>
      <c r="C547" s="290"/>
      <c r="D547" s="154"/>
      <c r="E547" s="292"/>
      <c r="F547" s="292"/>
    </row>
    <row r="548" spans="1:6">
      <c r="A548" s="269" t="s">
        <v>2239</v>
      </c>
      <c r="B548" s="254" t="s">
        <v>2234</v>
      </c>
      <c r="C548" s="290" t="s">
        <v>5</v>
      </c>
      <c r="D548" s="154">
        <v>6</v>
      </c>
      <c r="E548" s="396">
        <v>0</v>
      </c>
      <c r="F548" s="90">
        <f t="shared" ref="F548:F552" si="52">D548*E548</f>
        <v>0</v>
      </c>
    </row>
    <row r="549" spans="1:6">
      <c r="A549" s="269" t="s">
        <v>2240</v>
      </c>
      <c r="B549" s="254" t="s">
        <v>2235</v>
      </c>
      <c r="C549" s="290" t="s">
        <v>5</v>
      </c>
      <c r="D549" s="154">
        <v>5</v>
      </c>
      <c r="E549" s="396">
        <v>0</v>
      </c>
      <c r="F549" s="90">
        <f t="shared" si="52"/>
        <v>0</v>
      </c>
    </row>
    <row r="550" spans="1:6">
      <c r="A550" s="269" t="s">
        <v>2241</v>
      </c>
      <c r="B550" s="254" t="s">
        <v>2236</v>
      </c>
      <c r="C550" s="290" t="s">
        <v>5</v>
      </c>
      <c r="D550" s="154">
        <v>7</v>
      </c>
      <c r="E550" s="396">
        <v>0</v>
      </c>
      <c r="F550" s="90">
        <f t="shared" si="52"/>
        <v>0</v>
      </c>
    </row>
    <row r="551" spans="1:6">
      <c r="A551" s="269" t="s">
        <v>2242</v>
      </c>
      <c r="B551" s="254" t="s">
        <v>2237</v>
      </c>
      <c r="C551" s="290" t="s">
        <v>5</v>
      </c>
      <c r="D551" s="154">
        <v>12</v>
      </c>
      <c r="E551" s="396">
        <v>0</v>
      </c>
      <c r="F551" s="90">
        <f t="shared" si="52"/>
        <v>0</v>
      </c>
    </row>
    <row r="552" spans="1:6">
      <c r="A552" s="269" t="s">
        <v>2243</v>
      </c>
      <c r="B552" s="254" t="s">
        <v>2238</v>
      </c>
      <c r="C552" s="290" t="s">
        <v>5</v>
      </c>
      <c r="D552" s="154">
        <v>1</v>
      </c>
      <c r="E552" s="396">
        <v>0</v>
      </c>
      <c r="F552" s="90">
        <f t="shared" si="52"/>
        <v>0</v>
      </c>
    </row>
    <row r="553" spans="1:6">
      <c r="A553" s="272"/>
      <c r="B553" s="254"/>
      <c r="C553" s="290"/>
      <c r="D553" s="154"/>
      <c r="E553" s="292"/>
      <c r="F553" s="292"/>
    </row>
    <row r="554" spans="1:6" ht="137.4" customHeight="1">
      <c r="A554" s="269" t="s">
        <v>2244</v>
      </c>
      <c r="B554" s="254" t="s">
        <v>2245</v>
      </c>
      <c r="C554" s="290"/>
      <c r="D554" s="154"/>
      <c r="E554" s="292"/>
      <c r="F554" s="292"/>
    </row>
    <row r="555" spans="1:6">
      <c r="A555" s="269" t="s">
        <v>2246</v>
      </c>
      <c r="B555" s="254" t="s">
        <v>996</v>
      </c>
      <c r="C555" s="290" t="s">
        <v>5</v>
      </c>
      <c r="D555" s="154">
        <v>2</v>
      </c>
      <c r="E555" s="396">
        <v>0</v>
      </c>
      <c r="F555" s="90">
        <f t="shared" ref="F555:F556" si="53">D555*E555</f>
        <v>0</v>
      </c>
    </row>
    <row r="556" spans="1:6">
      <c r="A556" s="269" t="s">
        <v>2247</v>
      </c>
      <c r="B556" s="254" t="s">
        <v>997</v>
      </c>
      <c r="C556" s="290" t="s">
        <v>5</v>
      </c>
      <c r="D556" s="154">
        <v>7</v>
      </c>
      <c r="E556" s="396">
        <v>0</v>
      </c>
      <c r="F556" s="90">
        <f t="shared" si="53"/>
        <v>0</v>
      </c>
    </row>
    <row r="557" spans="1:6">
      <c r="A557" s="272"/>
      <c r="B557" s="254"/>
      <c r="C557" s="290"/>
      <c r="D557" s="154"/>
      <c r="E557" s="292"/>
      <c r="F557" s="292"/>
    </row>
    <row r="558" spans="1:6" ht="51" customHeight="1">
      <c r="A558" s="269" t="s">
        <v>2249</v>
      </c>
      <c r="B558" s="254" t="s">
        <v>2248</v>
      </c>
      <c r="C558" s="290"/>
      <c r="D558" s="154"/>
      <c r="E558" s="292"/>
      <c r="F558" s="292"/>
    </row>
    <row r="559" spans="1:6">
      <c r="A559" s="269" t="s">
        <v>2250</v>
      </c>
      <c r="B559" s="254" t="s">
        <v>998</v>
      </c>
      <c r="C559" s="290" t="s">
        <v>5</v>
      </c>
      <c r="D559" s="154">
        <v>8</v>
      </c>
      <c r="E559" s="396">
        <v>0</v>
      </c>
      <c r="F559" s="90">
        <f t="shared" ref="F559:F561" si="54">D559*E559</f>
        <v>0</v>
      </c>
    </row>
    <row r="560" spans="1:6">
      <c r="A560" s="269" t="s">
        <v>2251</v>
      </c>
      <c r="B560" s="254" t="s">
        <v>999</v>
      </c>
      <c r="C560" s="290" t="s">
        <v>5</v>
      </c>
      <c r="D560" s="154">
        <v>10</v>
      </c>
      <c r="E560" s="396">
        <v>0</v>
      </c>
      <c r="F560" s="90">
        <f t="shared" si="54"/>
        <v>0</v>
      </c>
    </row>
    <row r="561" spans="1:6">
      <c r="A561" s="269" t="s">
        <v>2252</v>
      </c>
      <c r="B561" s="254" t="s">
        <v>1000</v>
      </c>
      <c r="C561" s="290" t="s">
        <v>5</v>
      </c>
      <c r="D561" s="154">
        <v>1</v>
      </c>
      <c r="E561" s="396">
        <v>0</v>
      </c>
      <c r="F561" s="90">
        <f t="shared" si="54"/>
        <v>0</v>
      </c>
    </row>
    <row r="562" spans="1:6">
      <c r="A562" s="272"/>
      <c r="B562" s="254"/>
      <c r="C562" s="290"/>
      <c r="D562" s="154"/>
      <c r="E562" s="292"/>
      <c r="F562" s="292"/>
    </row>
    <row r="563" spans="1:6" ht="68.400000000000006" customHeight="1">
      <c r="A563" s="269" t="s">
        <v>2254</v>
      </c>
      <c r="B563" s="254" t="s">
        <v>2232</v>
      </c>
      <c r="C563" s="290"/>
      <c r="D563" s="154"/>
      <c r="E563" s="292"/>
      <c r="F563" s="292"/>
    </row>
    <row r="564" spans="1:6">
      <c r="A564" s="269" t="s">
        <v>2256</v>
      </c>
      <c r="B564" s="254" t="s">
        <v>1001</v>
      </c>
      <c r="C564" s="290" t="s">
        <v>5</v>
      </c>
      <c r="D564" s="154">
        <v>1</v>
      </c>
      <c r="E564" s="396">
        <v>0</v>
      </c>
      <c r="F564" s="90">
        <f t="shared" ref="F564:F566" si="55">D564*E564</f>
        <v>0</v>
      </c>
    </row>
    <row r="565" spans="1:6">
      <c r="A565" s="269" t="s">
        <v>2257</v>
      </c>
      <c r="B565" s="254" t="s">
        <v>1002</v>
      </c>
      <c r="C565" s="290" t="s">
        <v>5</v>
      </c>
      <c r="D565" s="154">
        <v>1</v>
      </c>
      <c r="E565" s="396">
        <v>0</v>
      </c>
      <c r="F565" s="90">
        <f t="shared" si="55"/>
        <v>0</v>
      </c>
    </row>
    <row r="566" spans="1:6">
      <c r="A566" s="269" t="s">
        <v>2258</v>
      </c>
      <c r="B566" s="254" t="s">
        <v>1003</v>
      </c>
      <c r="C566" s="290" t="s">
        <v>5</v>
      </c>
      <c r="D566" s="154">
        <v>1</v>
      </c>
      <c r="E566" s="396">
        <v>0</v>
      </c>
      <c r="F566" s="90">
        <f t="shared" si="55"/>
        <v>0</v>
      </c>
    </row>
    <row r="567" spans="1:6">
      <c r="A567" s="272"/>
      <c r="B567" s="254"/>
      <c r="C567" s="290"/>
      <c r="D567" s="154"/>
      <c r="E567" s="292"/>
      <c r="F567" s="292"/>
    </row>
    <row r="568" spans="1:6" ht="63.65" customHeight="1">
      <c r="A568" s="269" t="s">
        <v>2255</v>
      </c>
      <c r="B568" s="254" t="s">
        <v>1004</v>
      </c>
      <c r="C568" s="290" t="s">
        <v>5</v>
      </c>
      <c r="D568" s="154">
        <v>2</v>
      </c>
      <c r="E568" s="396">
        <v>0</v>
      </c>
      <c r="F568" s="90">
        <f t="shared" ref="F568" si="56">D568*E568</f>
        <v>0</v>
      </c>
    </row>
    <row r="569" spans="1:6">
      <c r="A569" s="272"/>
      <c r="B569" s="366"/>
      <c r="C569" s="317"/>
      <c r="D569" s="154"/>
      <c r="E569" s="295"/>
      <c r="F569" s="295"/>
    </row>
    <row r="570" spans="1:6" ht="67.400000000000006" customHeight="1">
      <c r="A570" s="269" t="s">
        <v>2259</v>
      </c>
      <c r="B570" s="254" t="s">
        <v>3186</v>
      </c>
      <c r="C570" s="290"/>
      <c r="D570" s="154"/>
      <c r="E570" s="292"/>
      <c r="F570" s="292"/>
    </row>
    <row r="571" spans="1:6">
      <c r="A571" s="269" t="s">
        <v>2260</v>
      </c>
      <c r="B571" s="254" t="s">
        <v>1005</v>
      </c>
      <c r="C571" s="290" t="s">
        <v>5</v>
      </c>
      <c r="D571" s="154">
        <v>1</v>
      </c>
      <c r="E571" s="396">
        <v>0</v>
      </c>
      <c r="F571" s="90">
        <f t="shared" ref="F571:F573" si="57">D571*E571</f>
        <v>0</v>
      </c>
    </row>
    <row r="572" spans="1:6">
      <c r="A572" s="269" t="s">
        <v>2261</v>
      </c>
      <c r="B572" s="254" t="s">
        <v>1006</v>
      </c>
      <c r="C572" s="290" t="s">
        <v>5</v>
      </c>
      <c r="D572" s="154">
        <v>1</v>
      </c>
      <c r="E572" s="396">
        <v>0</v>
      </c>
      <c r="F572" s="90">
        <f t="shared" si="57"/>
        <v>0</v>
      </c>
    </row>
    <row r="573" spans="1:6">
      <c r="A573" s="269" t="s">
        <v>2262</v>
      </c>
      <c r="B573" s="254" t="s">
        <v>1007</v>
      </c>
      <c r="C573" s="290" t="s">
        <v>5</v>
      </c>
      <c r="D573" s="154">
        <v>12</v>
      </c>
      <c r="E573" s="396">
        <v>0</v>
      </c>
      <c r="F573" s="90">
        <f t="shared" si="57"/>
        <v>0</v>
      </c>
    </row>
    <row r="574" spans="1:6">
      <c r="A574" s="272"/>
      <c r="B574" s="254"/>
      <c r="C574" s="290"/>
      <c r="D574" s="154"/>
      <c r="E574" s="292"/>
      <c r="F574" s="292"/>
    </row>
    <row r="575" spans="1:6" ht="53.4" customHeight="1">
      <c r="A575" s="269" t="s">
        <v>2263</v>
      </c>
      <c r="B575" s="254" t="s">
        <v>2264</v>
      </c>
      <c r="C575" s="290"/>
      <c r="D575" s="154"/>
      <c r="E575" s="292"/>
      <c r="F575" s="292"/>
    </row>
    <row r="576" spans="1:6">
      <c r="A576" s="269" t="s">
        <v>2265</v>
      </c>
      <c r="B576" s="254" t="s">
        <v>1008</v>
      </c>
      <c r="C576" s="290" t="s">
        <v>5</v>
      </c>
      <c r="D576" s="154">
        <v>2</v>
      </c>
      <c r="E576" s="396">
        <v>0</v>
      </c>
      <c r="F576" s="90">
        <f t="shared" ref="F576:F577" si="58">D576*E576</f>
        <v>0</v>
      </c>
    </row>
    <row r="577" spans="1:6">
      <c r="A577" s="269" t="s">
        <v>2266</v>
      </c>
      <c r="B577" s="254" t="s">
        <v>1009</v>
      </c>
      <c r="C577" s="290" t="s">
        <v>5</v>
      </c>
      <c r="D577" s="154">
        <v>6</v>
      </c>
      <c r="E577" s="396">
        <v>0</v>
      </c>
      <c r="F577" s="90">
        <f t="shared" si="58"/>
        <v>0</v>
      </c>
    </row>
    <row r="578" spans="1:6">
      <c r="A578" s="272"/>
      <c r="B578" s="254"/>
      <c r="C578" s="290"/>
      <c r="D578" s="154"/>
      <c r="E578" s="292"/>
      <c r="F578" s="292"/>
    </row>
    <row r="579" spans="1:6" ht="145.4" customHeight="1">
      <c r="A579" s="269" t="s">
        <v>2267</v>
      </c>
      <c r="B579" s="254" t="s">
        <v>2253</v>
      </c>
      <c r="C579" s="290"/>
      <c r="D579" s="154"/>
      <c r="E579" s="292"/>
      <c r="F579" s="292"/>
    </row>
    <row r="580" spans="1:6" ht="13.65" customHeight="1">
      <c r="A580" s="269" t="s">
        <v>2268</v>
      </c>
      <c r="B580" s="254" t="s">
        <v>1010</v>
      </c>
      <c r="C580" s="290" t="s">
        <v>5</v>
      </c>
      <c r="D580" s="154">
        <v>1</v>
      </c>
      <c r="E580" s="396">
        <v>0</v>
      </c>
      <c r="F580" s="90">
        <f t="shared" ref="F580:F583" si="59">D580*E580</f>
        <v>0</v>
      </c>
    </row>
    <row r="581" spans="1:6">
      <c r="A581" s="269" t="s">
        <v>2269</v>
      </c>
      <c r="B581" s="254" t="s">
        <v>1011</v>
      </c>
      <c r="C581" s="290" t="s">
        <v>5</v>
      </c>
      <c r="D581" s="154">
        <v>1</v>
      </c>
      <c r="E581" s="396">
        <v>0</v>
      </c>
      <c r="F581" s="90">
        <f t="shared" si="59"/>
        <v>0</v>
      </c>
    </row>
    <row r="582" spans="1:6">
      <c r="A582" s="269" t="s">
        <v>2270</v>
      </c>
      <c r="B582" s="254" t="s">
        <v>1012</v>
      </c>
      <c r="C582" s="290" t="s">
        <v>5</v>
      </c>
      <c r="D582" s="154">
        <v>1</v>
      </c>
      <c r="E582" s="396">
        <v>0</v>
      </c>
      <c r="F582" s="90">
        <f t="shared" si="59"/>
        <v>0</v>
      </c>
    </row>
    <row r="583" spans="1:6">
      <c r="A583" s="269" t="s">
        <v>2271</v>
      </c>
      <c r="B583" s="254" t="s">
        <v>1013</v>
      </c>
      <c r="C583" s="290" t="s">
        <v>5</v>
      </c>
      <c r="D583" s="154">
        <v>12</v>
      </c>
      <c r="E583" s="396">
        <v>0</v>
      </c>
      <c r="F583" s="90">
        <f t="shared" si="59"/>
        <v>0</v>
      </c>
    </row>
    <row r="584" spans="1:6">
      <c r="A584" s="272"/>
      <c r="B584" s="254"/>
      <c r="C584" s="290"/>
      <c r="D584" s="154"/>
      <c r="E584" s="292"/>
      <c r="F584" s="292"/>
    </row>
    <row r="585" spans="1:6" ht="155.4" customHeight="1">
      <c r="A585" s="269" t="s">
        <v>2272</v>
      </c>
      <c r="B585" s="254" t="s">
        <v>2276</v>
      </c>
      <c r="C585" s="290" t="s">
        <v>5</v>
      </c>
      <c r="D585" s="154">
        <v>1</v>
      </c>
      <c r="E585" s="396">
        <v>0</v>
      </c>
      <c r="F585" s="90">
        <f t="shared" ref="F585" si="60">D585*E585</f>
        <v>0</v>
      </c>
    </row>
    <row r="586" spans="1:6">
      <c r="A586" s="272"/>
      <c r="B586" s="254"/>
      <c r="C586" s="290"/>
      <c r="D586" s="154"/>
      <c r="E586" s="292"/>
      <c r="F586" s="292"/>
    </row>
    <row r="587" spans="1:6" ht="168.65" customHeight="1">
      <c r="A587" s="269" t="s">
        <v>2273</v>
      </c>
      <c r="B587" s="94" t="s">
        <v>2274</v>
      </c>
      <c r="C587" s="153"/>
      <c r="D587" s="154"/>
      <c r="E587" s="397"/>
      <c r="F587" s="72"/>
    </row>
    <row r="588" spans="1:6">
      <c r="A588" s="269" t="s">
        <v>2277</v>
      </c>
      <c r="B588" s="94" t="s">
        <v>2275</v>
      </c>
      <c r="C588" s="290" t="s">
        <v>5</v>
      </c>
      <c r="D588" s="154">
        <v>1</v>
      </c>
      <c r="E588" s="396">
        <v>0</v>
      </c>
      <c r="F588" s="90">
        <f t="shared" ref="F588:F589" si="61">D588*E588</f>
        <v>0</v>
      </c>
    </row>
    <row r="589" spans="1:6">
      <c r="A589" s="269" t="s">
        <v>2278</v>
      </c>
      <c r="B589" s="94" t="s">
        <v>2279</v>
      </c>
      <c r="C589" s="290" t="s">
        <v>5</v>
      </c>
      <c r="D589" s="154">
        <v>1</v>
      </c>
      <c r="E589" s="396">
        <v>0</v>
      </c>
      <c r="F589" s="90">
        <f t="shared" si="61"/>
        <v>0</v>
      </c>
    </row>
    <row r="590" spans="1:6">
      <c r="A590" s="236"/>
      <c r="B590" s="94"/>
      <c r="C590" s="153"/>
      <c r="D590" s="154"/>
      <c r="E590" s="397"/>
      <c r="F590" s="72"/>
    </row>
    <row r="591" spans="1:6" ht="43.65" customHeight="1">
      <c r="A591" s="269" t="s">
        <v>2280</v>
      </c>
      <c r="B591" s="94" t="s">
        <v>743</v>
      </c>
      <c r="C591" s="153"/>
      <c r="D591" s="154"/>
      <c r="E591" s="397"/>
      <c r="F591" s="72"/>
    </row>
    <row r="592" spans="1:6">
      <c r="A592" s="269" t="s">
        <v>2281</v>
      </c>
      <c r="B592" s="94" t="s">
        <v>751</v>
      </c>
      <c r="C592" s="290" t="s">
        <v>5</v>
      </c>
      <c r="D592" s="154">
        <v>18</v>
      </c>
      <c r="E592" s="396">
        <v>0</v>
      </c>
      <c r="F592" s="90">
        <f t="shared" ref="F592:F594" si="62">D592*E592</f>
        <v>0</v>
      </c>
    </row>
    <row r="593" spans="1:6">
      <c r="A593" s="269" t="s">
        <v>2282</v>
      </c>
      <c r="B593" s="94" t="s">
        <v>752</v>
      </c>
      <c r="C593" s="290" t="s">
        <v>5</v>
      </c>
      <c r="D593" s="154">
        <v>6</v>
      </c>
      <c r="E593" s="396">
        <v>0</v>
      </c>
      <c r="F593" s="90">
        <f t="shared" si="62"/>
        <v>0</v>
      </c>
    </row>
    <row r="594" spans="1:6">
      <c r="A594" s="269" t="s">
        <v>2283</v>
      </c>
      <c r="B594" s="94" t="s">
        <v>1014</v>
      </c>
      <c r="C594" s="290" t="s">
        <v>5</v>
      </c>
      <c r="D594" s="154">
        <v>3</v>
      </c>
      <c r="E594" s="396">
        <v>0</v>
      </c>
      <c r="F594" s="90">
        <f t="shared" si="62"/>
        <v>0</v>
      </c>
    </row>
    <row r="595" spans="1:6">
      <c r="A595" s="236"/>
      <c r="B595" s="94"/>
      <c r="C595" s="153"/>
      <c r="D595" s="154"/>
      <c r="E595" s="397"/>
      <c r="F595" s="72"/>
    </row>
    <row r="596" spans="1:6" ht="46">
      <c r="A596" s="269" t="s">
        <v>2285</v>
      </c>
      <c r="B596" s="94" t="s">
        <v>2284</v>
      </c>
      <c r="C596" s="290" t="s">
        <v>5</v>
      </c>
      <c r="D596" s="154">
        <v>2</v>
      </c>
      <c r="E596" s="396">
        <v>0</v>
      </c>
      <c r="F596" s="90">
        <f t="shared" ref="F596" si="63">D596*E596</f>
        <v>0</v>
      </c>
    </row>
    <row r="597" spans="1:6">
      <c r="A597" s="236"/>
      <c r="B597" s="94"/>
      <c r="C597" s="153"/>
      <c r="D597" s="154"/>
      <c r="E597" s="397"/>
      <c r="F597" s="72"/>
    </row>
    <row r="598" spans="1:6" ht="154.4" customHeight="1">
      <c r="A598" s="269" t="s">
        <v>2290</v>
      </c>
      <c r="B598" s="94" t="s">
        <v>2286</v>
      </c>
      <c r="C598" s="153"/>
      <c r="D598" s="154"/>
      <c r="E598" s="397"/>
      <c r="F598" s="72"/>
    </row>
    <row r="599" spans="1:6">
      <c r="A599" s="236" t="s">
        <v>2291</v>
      </c>
      <c r="B599" s="94" t="s">
        <v>2289</v>
      </c>
      <c r="C599" s="290" t="s">
        <v>5</v>
      </c>
      <c r="D599" s="154">
        <v>6</v>
      </c>
      <c r="E599" s="396">
        <v>0</v>
      </c>
      <c r="F599" s="90">
        <f t="shared" ref="F599:F601" si="64">D599*E599</f>
        <v>0</v>
      </c>
    </row>
    <row r="600" spans="1:6">
      <c r="A600" s="236" t="s">
        <v>2292</v>
      </c>
      <c r="B600" s="94" t="s">
        <v>2288</v>
      </c>
      <c r="C600" s="290" t="s">
        <v>5</v>
      </c>
      <c r="D600" s="154">
        <v>2</v>
      </c>
      <c r="E600" s="396">
        <v>0</v>
      </c>
      <c r="F600" s="90">
        <f t="shared" si="64"/>
        <v>0</v>
      </c>
    </row>
    <row r="601" spans="1:6">
      <c r="A601" s="236" t="s">
        <v>2293</v>
      </c>
      <c r="B601" s="94" t="s">
        <v>2287</v>
      </c>
      <c r="C601" s="290" t="s">
        <v>5</v>
      </c>
      <c r="D601" s="154">
        <v>1</v>
      </c>
      <c r="E601" s="396">
        <v>0</v>
      </c>
      <c r="F601" s="90">
        <f t="shared" si="64"/>
        <v>0</v>
      </c>
    </row>
    <row r="602" spans="1:6">
      <c r="A602" s="236"/>
      <c r="B602" s="94"/>
      <c r="C602" s="153"/>
      <c r="D602" s="154"/>
      <c r="E602" s="397"/>
      <c r="F602" s="72"/>
    </row>
    <row r="603" spans="1:6" ht="50.4" customHeight="1">
      <c r="A603" s="269" t="s">
        <v>2295</v>
      </c>
      <c r="B603" s="94" t="s">
        <v>2294</v>
      </c>
      <c r="C603" s="290"/>
      <c r="D603" s="154"/>
      <c r="E603" s="292"/>
      <c r="F603" s="292"/>
    </row>
    <row r="604" spans="1:6">
      <c r="A604" s="269" t="s">
        <v>2296</v>
      </c>
      <c r="B604" s="94" t="s">
        <v>1015</v>
      </c>
      <c r="C604" s="290" t="s">
        <v>5</v>
      </c>
      <c r="D604" s="154">
        <v>6</v>
      </c>
      <c r="E604" s="396">
        <v>0</v>
      </c>
      <c r="F604" s="90">
        <f t="shared" ref="F604:F606" si="65">D604*E604</f>
        <v>0</v>
      </c>
    </row>
    <row r="605" spans="1:6">
      <c r="A605" s="269" t="s">
        <v>2297</v>
      </c>
      <c r="B605" s="94" t="s">
        <v>1016</v>
      </c>
      <c r="C605" s="290" t="s">
        <v>5</v>
      </c>
      <c r="D605" s="154">
        <v>3</v>
      </c>
      <c r="E605" s="396">
        <v>0</v>
      </c>
      <c r="F605" s="90">
        <f t="shared" si="65"/>
        <v>0</v>
      </c>
    </row>
    <row r="606" spans="1:6">
      <c r="A606" s="269" t="s">
        <v>2298</v>
      </c>
      <c r="B606" s="94" t="s">
        <v>1017</v>
      </c>
      <c r="C606" s="290" t="s">
        <v>5</v>
      </c>
      <c r="D606" s="154">
        <v>1</v>
      </c>
      <c r="E606" s="396">
        <v>0</v>
      </c>
      <c r="F606" s="90">
        <f t="shared" si="65"/>
        <v>0</v>
      </c>
    </row>
    <row r="607" spans="1:6">
      <c r="A607" s="272"/>
      <c r="B607" s="94"/>
      <c r="C607" s="290"/>
      <c r="D607" s="154"/>
      <c r="E607" s="292"/>
      <c r="F607" s="292"/>
    </row>
    <row r="608" spans="1:6" ht="41.4" customHeight="1">
      <c r="A608" s="269" t="s">
        <v>2300</v>
      </c>
      <c r="B608" s="94" t="s">
        <v>2299</v>
      </c>
      <c r="C608" s="290"/>
      <c r="D608" s="154"/>
      <c r="E608" s="292"/>
      <c r="F608" s="292"/>
    </row>
    <row r="609" spans="1:6">
      <c r="A609" s="269" t="s">
        <v>2301</v>
      </c>
      <c r="B609" s="94" t="s">
        <v>1018</v>
      </c>
      <c r="C609" s="290" t="s">
        <v>5</v>
      </c>
      <c r="D609" s="154">
        <v>9</v>
      </c>
      <c r="E609" s="396">
        <v>0</v>
      </c>
      <c r="F609" s="90">
        <f t="shared" ref="F609:F610" si="66">D609*E609</f>
        <v>0</v>
      </c>
    </row>
    <row r="610" spans="1:6">
      <c r="A610" s="269" t="s">
        <v>2302</v>
      </c>
      <c r="B610" s="94" t="s">
        <v>1019</v>
      </c>
      <c r="C610" s="290" t="s">
        <v>5</v>
      </c>
      <c r="D610" s="154">
        <v>1</v>
      </c>
      <c r="E610" s="396">
        <v>0</v>
      </c>
      <c r="F610" s="90">
        <f t="shared" si="66"/>
        <v>0</v>
      </c>
    </row>
    <row r="611" spans="1:6">
      <c r="A611" s="272"/>
      <c r="B611" s="94"/>
      <c r="C611" s="290"/>
      <c r="D611" s="154"/>
      <c r="E611" s="292"/>
      <c r="F611" s="292"/>
    </row>
    <row r="612" spans="1:6" ht="73.400000000000006" customHeight="1">
      <c r="A612" s="269" t="s">
        <v>2303</v>
      </c>
      <c r="B612" s="94" t="s">
        <v>3187</v>
      </c>
      <c r="C612" s="290"/>
      <c r="D612" s="154"/>
      <c r="E612" s="397"/>
      <c r="F612" s="72"/>
    </row>
    <row r="613" spans="1:6">
      <c r="A613" s="269" t="s">
        <v>2304</v>
      </c>
      <c r="B613" s="94" t="s">
        <v>1020</v>
      </c>
      <c r="C613" s="290" t="s">
        <v>5</v>
      </c>
      <c r="D613" s="154">
        <v>7</v>
      </c>
      <c r="E613" s="396">
        <v>0</v>
      </c>
      <c r="F613" s="90">
        <f t="shared" ref="F613:F617" si="67">D613*E613</f>
        <v>0</v>
      </c>
    </row>
    <row r="614" spans="1:6">
      <c r="A614" s="269" t="s">
        <v>2305</v>
      </c>
      <c r="B614" s="94" t="s">
        <v>751</v>
      </c>
      <c r="C614" s="290" t="s">
        <v>5</v>
      </c>
      <c r="D614" s="154">
        <v>25</v>
      </c>
      <c r="E614" s="396">
        <v>0</v>
      </c>
      <c r="F614" s="90">
        <f t="shared" si="67"/>
        <v>0</v>
      </c>
    </row>
    <row r="615" spans="1:6">
      <c r="A615" s="269" t="s">
        <v>2306</v>
      </c>
      <c r="B615" s="94" t="s">
        <v>744</v>
      </c>
      <c r="C615" s="290" t="s">
        <v>5</v>
      </c>
      <c r="D615" s="154">
        <v>1</v>
      </c>
      <c r="E615" s="396">
        <v>0</v>
      </c>
      <c r="F615" s="90">
        <f t="shared" si="67"/>
        <v>0</v>
      </c>
    </row>
    <row r="616" spans="1:6">
      <c r="A616" s="269" t="s">
        <v>2307</v>
      </c>
      <c r="B616" s="94" t="s">
        <v>752</v>
      </c>
      <c r="C616" s="290" t="s">
        <v>5</v>
      </c>
      <c r="D616" s="154">
        <v>12</v>
      </c>
      <c r="E616" s="396">
        <v>0</v>
      </c>
      <c r="F616" s="90">
        <f t="shared" si="67"/>
        <v>0</v>
      </c>
    </row>
    <row r="617" spans="1:6">
      <c r="A617" s="269" t="s">
        <v>2308</v>
      </c>
      <c r="B617" s="94" t="s">
        <v>1014</v>
      </c>
      <c r="C617" s="290" t="s">
        <v>5</v>
      </c>
      <c r="D617" s="154">
        <v>5</v>
      </c>
      <c r="E617" s="396">
        <v>0</v>
      </c>
      <c r="F617" s="90">
        <f t="shared" si="67"/>
        <v>0</v>
      </c>
    </row>
    <row r="618" spans="1:6">
      <c r="A618" s="94"/>
      <c r="B618" s="94"/>
      <c r="C618" s="290"/>
      <c r="D618" s="154"/>
      <c r="E618" s="397"/>
      <c r="F618" s="72"/>
    </row>
    <row r="619" spans="1:6" ht="41.4" customHeight="1">
      <c r="A619" s="269" t="s">
        <v>2309</v>
      </c>
      <c r="B619" s="94" t="s">
        <v>1021</v>
      </c>
      <c r="C619" s="290" t="s">
        <v>5</v>
      </c>
      <c r="D619" s="154">
        <v>18</v>
      </c>
      <c r="E619" s="396">
        <v>0</v>
      </c>
      <c r="F619" s="90">
        <f t="shared" ref="F619" si="68">D619*E619</f>
        <v>0</v>
      </c>
    </row>
    <row r="620" spans="1:6">
      <c r="A620" s="236"/>
      <c r="B620" s="94"/>
      <c r="C620" s="153"/>
      <c r="D620" s="154"/>
      <c r="E620" s="397"/>
      <c r="F620" s="72"/>
    </row>
    <row r="621" spans="1:6" ht="32.4" customHeight="1">
      <c r="A621" s="269" t="s">
        <v>2310</v>
      </c>
      <c r="B621" s="94" t="s">
        <v>2159</v>
      </c>
      <c r="C621" s="290" t="s">
        <v>5</v>
      </c>
      <c r="D621" s="154">
        <v>18</v>
      </c>
      <c r="E621" s="396">
        <v>0</v>
      </c>
      <c r="F621" s="90">
        <f t="shared" ref="F621" si="69">D621*E621</f>
        <v>0</v>
      </c>
    </row>
    <row r="622" spans="1:6">
      <c r="A622" s="255"/>
      <c r="B622" s="94"/>
      <c r="C622" s="153"/>
      <c r="D622" s="154"/>
      <c r="E622" s="397"/>
      <c r="F622" s="72"/>
    </row>
    <row r="623" spans="1:6" ht="46">
      <c r="A623" s="269" t="s">
        <v>2311</v>
      </c>
      <c r="B623" s="94" t="s">
        <v>2312</v>
      </c>
      <c r="C623" s="290" t="s">
        <v>5</v>
      </c>
      <c r="D623" s="154">
        <v>1</v>
      </c>
      <c r="E623" s="396">
        <v>0</v>
      </c>
      <c r="F623" s="90">
        <f t="shared" ref="F623" si="70">D623*E623</f>
        <v>0</v>
      </c>
    </row>
    <row r="624" spans="1:6">
      <c r="A624" s="272"/>
      <c r="B624" s="94"/>
      <c r="C624" s="290"/>
      <c r="D624" s="154"/>
      <c r="E624" s="292"/>
      <c r="F624" s="292"/>
    </row>
    <row r="625" spans="1:6" ht="43.4" customHeight="1">
      <c r="A625" s="269" t="s">
        <v>2313</v>
      </c>
      <c r="B625" s="94" t="s">
        <v>2316</v>
      </c>
      <c r="C625" s="290" t="s">
        <v>5</v>
      </c>
      <c r="D625" s="154">
        <v>1</v>
      </c>
      <c r="E625" s="396">
        <v>0</v>
      </c>
      <c r="F625" s="90">
        <f t="shared" ref="F625" si="71">D625*E625</f>
        <v>0</v>
      </c>
    </row>
    <row r="626" spans="1:6">
      <c r="A626" s="272"/>
      <c r="B626" s="94"/>
      <c r="C626" s="290"/>
      <c r="D626" s="154"/>
      <c r="E626" s="292"/>
      <c r="F626" s="292"/>
    </row>
    <row r="627" spans="1:6" ht="55.4" customHeight="1">
      <c r="A627" s="269" t="s">
        <v>2314</v>
      </c>
      <c r="B627" s="94" t="s">
        <v>2318</v>
      </c>
      <c r="C627" s="290" t="s">
        <v>5</v>
      </c>
      <c r="D627" s="154">
        <v>1</v>
      </c>
      <c r="E627" s="396">
        <v>0</v>
      </c>
      <c r="F627" s="90">
        <f t="shared" ref="F627" si="72">D627*E627</f>
        <v>0</v>
      </c>
    </row>
    <row r="628" spans="1:6">
      <c r="A628" s="272"/>
      <c r="B628" s="94"/>
      <c r="C628" s="290"/>
      <c r="D628" s="154"/>
      <c r="E628" s="292"/>
      <c r="F628" s="292"/>
    </row>
    <row r="629" spans="1:6" ht="235.65" customHeight="1">
      <c r="A629" s="269" t="s">
        <v>2315</v>
      </c>
      <c r="B629" s="254" t="s">
        <v>2317</v>
      </c>
      <c r="C629" s="290" t="s">
        <v>5</v>
      </c>
      <c r="D629" s="154">
        <v>24</v>
      </c>
      <c r="E629" s="396">
        <v>0</v>
      </c>
      <c r="F629" s="90">
        <f t="shared" ref="F629" si="73">D629*E629</f>
        <v>0</v>
      </c>
    </row>
    <row r="630" spans="1:6">
      <c r="A630" s="272"/>
      <c r="B630" s="254"/>
      <c r="C630" s="317"/>
      <c r="D630" s="154"/>
      <c r="E630" s="295"/>
      <c r="F630" s="295"/>
    </row>
    <row r="631" spans="1:6" ht="267.64999999999998" customHeight="1">
      <c r="A631" s="269" t="s">
        <v>2319</v>
      </c>
      <c r="B631" s="254" t="s">
        <v>2320</v>
      </c>
      <c r="C631" s="311" t="s">
        <v>28</v>
      </c>
      <c r="D631" s="154">
        <v>1</v>
      </c>
      <c r="E631" s="396">
        <v>0</v>
      </c>
      <c r="F631" s="90">
        <f t="shared" ref="F631" si="74">D631*E631</f>
        <v>0</v>
      </c>
    </row>
    <row r="632" spans="1:6">
      <c r="A632" s="269"/>
      <c r="B632" s="254"/>
      <c r="C632" s="96"/>
      <c r="D632" s="154"/>
      <c r="E632" s="407"/>
      <c r="F632" s="73"/>
    </row>
    <row r="633" spans="1:6" ht="105" customHeight="1">
      <c r="A633" s="269" t="s">
        <v>2321</v>
      </c>
      <c r="B633" s="254" t="s">
        <v>1024</v>
      </c>
      <c r="C633" s="290"/>
      <c r="D633" s="154"/>
      <c r="E633" s="292"/>
      <c r="F633" s="292"/>
    </row>
    <row r="634" spans="1:6">
      <c r="A634" s="269" t="s">
        <v>2322</v>
      </c>
      <c r="B634" s="254" t="s">
        <v>984</v>
      </c>
      <c r="C634" s="290" t="s">
        <v>19</v>
      </c>
      <c r="D634" s="154">
        <v>4</v>
      </c>
      <c r="E634" s="396">
        <v>0</v>
      </c>
      <c r="F634" s="90">
        <f t="shared" ref="F634:F642" si="75">D634*E634</f>
        <v>0</v>
      </c>
    </row>
    <row r="635" spans="1:6">
      <c r="A635" s="269" t="s">
        <v>2323</v>
      </c>
      <c r="B635" s="254" t="s">
        <v>985</v>
      </c>
      <c r="C635" s="290" t="s">
        <v>19</v>
      </c>
      <c r="D635" s="154">
        <v>2</v>
      </c>
      <c r="E635" s="396">
        <v>0</v>
      </c>
      <c r="F635" s="90">
        <f t="shared" si="75"/>
        <v>0</v>
      </c>
    </row>
    <row r="636" spans="1:6">
      <c r="A636" s="269" t="s">
        <v>2324</v>
      </c>
      <c r="B636" s="254" t="s">
        <v>982</v>
      </c>
      <c r="C636" s="290" t="s">
        <v>19</v>
      </c>
      <c r="D636" s="154">
        <v>26</v>
      </c>
      <c r="E636" s="396">
        <v>0</v>
      </c>
      <c r="F636" s="90">
        <f t="shared" si="75"/>
        <v>0</v>
      </c>
    </row>
    <row r="637" spans="1:6">
      <c r="A637" s="269" t="s">
        <v>2325</v>
      </c>
      <c r="B637" s="254" t="s">
        <v>986</v>
      </c>
      <c r="C637" s="290" t="s">
        <v>19</v>
      </c>
      <c r="D637" s="154">
        <v>6</v>
      </c>
      <c r="E637" s="396">
        <v>0</v>
      </c>
      <c r="F637" s="90">
        <f t="shared" si="75"/>
        <v>0</v>
      </c>
    </row>
    <row r="638" spans="1:6">
      <c r="A638" s="269" t="s">
        <v>2326</v>
      </c>
      <c r="B638" s="254" t="s">
        <v>977</v>
      </c>
      <c r="C638" s="290" t="s">
        <v>19</v>
      </c>
      <c r="D638" s="154">
        <v>2</v>
      </c>
      <c r="E638" s="396">
        <v>0</v>
      </c>
      <c r="F638" s="90">
        <f t="shared" si="75"/>
        <v>0</v>
      </c>
    </row>
    <row r="639" spans="1:6">
      <c r="A639" s="269" t="s">
        <v>2327</v>
      </c>
      <c r="B639" s="254" t="s">
        <v>1025</v>
      </c>
      <c r="C639" s="290" t="s">
        <v>19</v>
      </c>
      <c r="D639" s="154">
        <v>2</v>
      </c>
      <c r="E639" s="396">
        <v>0</v>
      </c>
      <c r="F639" s="90">
        <f t="shared" si="75"/>
        <v>0</v>
      </c>
    </row>
    <row r="640" spans="1:6">
      <c r="A640" s="269" t="s">
        <v>2328</v>
      </c>
      <c r="B640" s="254" t="s">
        <v>978</v>
      </c>
      <c r="C640" s="290" t="s">
        <v>19</v>
      </c>
      <c r="D640" s="154">
        <v>5</v>
      </c>
      <c r="E640" s="396">
        <v>0</v>
      </c>
      <c r="F640" s="90">
        <f t="shared" si="75"/>
        <v>0</v>
      </c>
    </row>
    <row r="641" spans="1:6">
      <c r="A641" s="269" t="s">
        <v>2329</v>
      </c>
      <c r="B641" s="254" t="s">
        <v>979</v>
      </c>
      <c r="C641" s="290" t="s">
        <v>19</v>
      </c>
      <c r="D641" s="154">
        <v>6</v>
      </c>
      <c r="E641" s="396">
        <v>0</v>
      </c>
      <c r="F641" s="90">
        <f t="shared" si="75"/>
        <v>0</v>
      </c>
    </row>
    <row r="642" spans="1:6">
      <c r="A642" s="269" t="s">
        <v>2330</v>
      </c>
      <c r="B642" s="254" t="s">
        <v>1026</v>
      </c>
      <c r="C642" s="290" t="s">
        <v>19</v>
      </c>
      <c r="D642" s="154">
        <v>10</v>
      </c>
      <c r="E642" s="396">
        <v>0</v>
      </c>
      <c r="F642" s="90">
        <f t="shared" si="75"/>
        <v>0</v>
      </c>
    </row>
    <row r="643" spans="1:6">
      <c r="A643" s="273"/>
      <c r="B643" s="254"/>
      <c r="C643" s="290"/>
      <c r="D643" s="154"/>
      <c r="E643" s="292"/>
      <c r="F643" s="294"/>
    </row>
    <row r="644" spans="1:6" ht="76.400000000000006" customHeight="1">
      <c r="A644" s="269" t="s">
        <v>2331</v>
      </c>
      <c r="B644" s="254" t="s">
        <v>3188</v>
      </c>
      <c r="C644" s="290"/>
      <c r="D644" s="154"/>
      <c r="E644" s="292"/>
      <c r="F644" s="292"/>
    </row>
    <row r="645" spans="1:6">
      <c r="A645" s="269" t="s">
        <v>2332</v>
      </c>
      <c r="B645" s="254" t="s">
        <v>984</v>
      </c>
      <c r="C645" s="290" t="s">
        <v>19</v>
      </c>
      <c r="D645" s="154">
        <v>2</v>
      </c>
      <c r="E645" s="396">
        <v>0</v>
      </c>
      <c r="F645" s="90">
        <f t="shared" ref="F645:F648" si="76">D645*E645</f>
        <v>0</v>
      </c>
    </row>
    <row r="646" spans="1:6">
      <c r="A646" s="269" t="s">
        <v>2333</v>
      </c>
      <c r="B646" s="254" t="s">
        <v>985</v>
      </c>
      <c r="C646" s="290" t="s">
        <v>19</v>
      </c>
      <c r="D646" s="154">
        <v>2</v>
      </c>
      <c r="E646" s="396">
        <v>0</v>
      </c>
      <c r="F646" s="90">
        <f t="shared" si="76"/>
        <v>0</v>
      </c>
    </row>
    <row r="647" spans="1:6">
      <c r="A647" s="269" t="s">
        <v>2334</v>
      </c>
      <c r="B647" s="254" t="s">
        <v>982</v>
      </c>
      <c r="C647" s="290" t="s">
        <v>19</v>
      </c>
      <c r="D647" s="154">
        <v>2</v>
      </c>
      <c r="E647" s="396">
        <v>0</v>
      </c>
      <c r="F647" s="90">
        <f t="shared" si="76"/>
        <v>0</v>
      </c>
    </row>
    <row r="648" spans="1:6">
      <c r="A648" s="269" t="s">
        <v>2335</v>
      </c>
      <c r="B648" s="254" t="s">
        <v>977</v>
      </c>
      <c r="C648" s="290" t="s">
        <v>19</v>
      </c>
      <c r="D648" s="154">
        <v>7</v>
      </c>
      <c r="E648" s="396">
        <v>0</v>
      </c>
      <c r="F648" s="90">
        <f t="shared" si="76"/>
        <v>0</v>
      </c>
    </row>
    <row r="649" spans="1:6">
      <c r="A649" s="269"/>
      <c r="B649" s="254"/>
      <c r="C649" s="290"/>
      <c r="D649" s="154"/>
      <c r="E649" s="292"/>
      <c r="F649" s="292"/>
    </row>
    <row r="650" spans="1:6" ht="61.65" customHeight="1">
      <c r="A650" s="269" t="s">
        <v>2336</v>
      </c>
      <c r="B650" s="254" t="s">
        <v>3189</v>
      </c>
      <c r="C650" s="290"/>
      <c r="D650" s="154"/>
      <c r="E650" s="292"/>
      <c r="F650" s="292"/>
    </row>
    <row r="651" spans="1:6">
      <c r="A651" s="269" t="s">
        <v>2337</v>
      </c>
      <c r="B651" s="254" t="s">
        <v>1005</v>
      </c>
      <c r="C651" s="290" t="s">
        <v>5</v>
      </c>
      <c r="D651" s="154">
        <v>1</v>
      </c>
      <c r="E651" s="396">
        <v>0</v>
      </c>
      <c r="F651" s="90">
        <f t="shared" ref="F651:F654" si="77">D651*E651</f>
        <v>0</v>
      </c>
    </row>
    <row r="652" spans="1:6">
      <c r="A652" s="269" t="s">
        <v>2338</v>
      </c>
      <c r="B652" s="254" t="s">
        <v>1006</v>
      </c>
      <c r="C652" s="290" t="s">
        <v>5</v>
      </c>
      <c r="D652" s="154">
        <v>1</v>
      </c>
      <c r="E652" s="396">
        <v>0</v>
      </c>
      <c r="F652" s="90">
        <f t="shared" si="77"/>
        <v>0</v>
      </c>
    </row>
    <row r="653" spans="1:6">
      <c r="A653" s="269" t="s">
        <v>2339</v>
      </c>
      <c r="B653" s="254" t="s">
        <v>1027</v>
      </c>
      <c r="C653" s="290" t="s">
        <v>5</v>
      </c>
      <c r="D653" s="154">
        <v>1</v>
      </c>
      <c r="E653" s="396">
        <v>0</v>
      </c>
      <c r="F653" s="90">
        <f t="shared" si="77"/>
        <v>0</v>
      </c>
    </row>
    <row r="654" spans="1:6">
      <c r="A654" s="269" t="s">
        <v>2340</v>
      </c>
      <c r="B654" s="254" t="s">
        <v>1028</v>
      </c>
      <c r="C654" s="290" t="s">
        <v>5</v>
      </c>
      <c r="D654" s="154">
        <v>5</v>
      </c>
      <c r="E654" s="396">
        <v>0</v>
      </c>
      <c r="F654" s="90">
        <f t="shared" si="77"/>
        <v>0</v>
      </c>
    </row>
    <row r="655" spans="1:6">
      <c r="A655" s="272"/>
      <c r="B655" s="254"/>
      <c r="C655" s="290"/>
      <c r="D655" s="154"/>
      <c r="E655" s="292"/>
      <c r="F655" s="292"/>
    </row>
    <row r="656" spans="1:6" ht="53.4" customHeight="1">
      <c r="A656" s="269" t="s">
        <v>2341</v>
      </c>
      <c r="B656" s="254" t="s">
        <v>2344</v>
      </c>
      <c r="C656" s="290"/>
      <c r="D656" s="154"/>
      <c r="E656" s="292"/>
      <c r="F656" s="292"/>
    </row>
    <row r="657" spans="1:6">
      <c r="A657" s="269" t="s">
        <v>2342</v>
      </c>
      <c r="B657" s="254" t="s">
        <v>1029</v>
      </c>
      <c r="C657" s="290" t="s">
        <v>5</v>
      </c>
      <c r="D657" s="154">
        <v>8</v>
      </c>
      <c r="E657" s="396">
        <v>0</v>
      </c>
      <c r="F657" s="90">
        <f t="shared" ref="F657:F658" si="78">D657*E657</f>
        <v>0</v>
      </c>
    </row>
    <row r="658" spans="1:6">
      <c r="A658" s="269" t="s">
        <v>2343</v>
      </c>
      <c r="B658" s="254" t="s">
        <v>1030</v>
      </c>
      <c r="C658" s="290" t="s">
        <v>5</v>
      </c>
      <c r="D658" s="154">
        <v>1</v>
      </c>
      <c r="E658" s="396">
        <v>0</v>
      </c>
      <c r="F658" s="90">
        <f t="shared" si="78"/>
        <v>0</v>
      </c>
    </row>
    <row r="659" spans="1:6">
      <c r="A659" s="272"/>
      <c r="B659" s="254"/>
      <c r="C659" s="290"/>
      <c r="D659" s="154"/>
      <c r="E659" s="292"/>
      <c r="F659" s="292"/>
    </row>
    <row r="660" spans="1:6" ht="132" customHeight="1">
      <c r="A660" s="269" t="s">
        <v>2345</v>
      </c>
      <c r="B660" s="254" t="s">
        <v>3190</v>
      </c>
      <c r="C660" s="290" t="s">
        <v>5</v>
      </c>
      <c r="D660" s="154">
        <v>7</v>
      </c>
      <c r="E660" s="396">
        <v>0</v>
      </c>
      <c r="F660" s="90">
        <f t="shared" ref="F660" si="79">D660*E660</f>
        <v>0</v>
      </c>
    </row>
    <row r="661" spans="1:6">
      <c r="A661" s="272"/>
      <c r="B661" s="254"/>
      <c r="C661" s="290"/>
      <c r="D661" s="154"/>
      <c r="E661" s="292"/>
      <c r="F661" s="292"/>
    </row>
    <row r="662" spans="1:6" ht="32.4" customHeight="1">
      <c r="A662" s="269" t="s">
        <v>2346</v>
      </c>
      <c r="B662" s="254" t="s">
        <v>2347</v>
      </c>
      <c r="C662" s="290" t="s">
        <v>5</v>
      </c>
      <c r="D662" s="154">
        <v>1</v>
      </c>
      <c r="E662" s="396">
        <v>0</v>
      </c>
      <c r="F662" s="90">
        <f t="shared" ref="F662" si="80">D662*E662</f>
        <v>0</v>
      </c>
    </row>
    <row r="663" spans="1:6">
      <c r="A663" s="272"/>
      <c r="B663" s="366"/>
      <c r="C663" s="317"/>
      <c r="D663" s="154"/>
      <c r="E663" s="295"/>
      <c r="F663" s="295"/>
    </row>
    <row r="664" spans="1:6" ht="307.39999999999998" customHeight="1">
      <c r="A664" s="269" t="s">
        <v>2348</v>
      </c>
      <c r="B664" s="254" t="s">
        <v>3191</v>
      </c>
      <c r="C664" s="290" t="s">
        <v>5</v>
      </c>
      <c r="D664" s="154">
        <v>3</v>
      </c>
      <c r="E664" s="396">
        <v>0</v>
      </c>
      <c r="F664" s="90">
        <f t="shared" ref="F664" si="81">D664*E664</f>
        <v>0</v>
      </c>
    </row>
    <row r="665" spans="1:6">
      <c r="A665" s="274"/>
      <c r="B665" s="363"/>
      <c r="C665" s="257"/>
      <c r="D665" s="154"/>
      <c r="E665" s="258"/>
      <c r="F665" s="259"/>
    </row>
    <row r="666" spans="1:6" ht="165.65" customHeight="1">
      <c r="A666" s="269" t="s">
        <v>2349</v>
      </c>
      <c r="B666" s="363" t="s">
        <v>3192</v>
      </c>
      <c r="C666" s="290" t="s">
        <v>28</v>
      </c>
      <c r="D666" s="154">
        <v>1</v>
      </c>
      <c r="E666" s="396">
        <v>0</v>
      </c>
      <c r="F666" s="90">
        <f t="shared" ref="F666" si="82">D666*E666</f>
        <v>0</v>
      </c>
    </row>
    <row r="667" spans="1:6">
      <c r="A667" s="247"/>
      <c r="B667" s="247"/>
      <c r="C667" s="276"/>
      <c r="D667" s="154"/>
      <c r="E667" s="411"/>
      <c r="F667" s="275"/>
    </row>
    <row r="668" spans="1:6">
      <c r="A668" s="246" t="s">
        <v>2216</v>
      </c>
      <c r="B668" s="129" t="s">
        <v>2350</v>
      </c>
      <c r="D668" s="154"/>
    </row>
    <row r="669" spans="1:6">
      <c r="A669" s="247"/>
      <c r="B669" s="247"/>
      <c r="C669" s="290"/>
      <c r="D669" s="154"/>
      <c r="E669" s="297"/>
      <c r="F669" s="297"/>
    </row>
    <row r="670" spans="1:6">
      <c r="A670" s="269" t="s">
        <v>2351</v>
      </c>
      <c r="B670" s="247" t="s">
        <v>1033</v>
      </c>
      <c r="C670" s="290"/>
      <c r="D670" s="154"/>
      <c r="E670" s="297"/>
      <c r="F670" s="297"/>
    </row>
    <row r="671" spans="1:6" ht="23">
      <c r="A671" s="269" t="s">
        <v>2353</v>
      </c>
      <c r="B671" s="254" t="s">
        <v>1034</v>
      </c>
      <c r="C671" s="290" t="s">
        <v>5</v>
      </c>
      <c r="D671" s="154">
        <v>1</v>
      </c>
      <c r="E671" s="396">
        <v>0</v>
      </c>
      <c r="F671" s="90">
        <f t="shared" ref="F671:F691" si="83">D671*E671</f>
        <v>0</v>
      </c>
    </row>
    <row r="672" spans="1:6">
      <c r="A672" s="269" t="s">
        <v>2354</v>
      </c>
      <c r="B672" s="254" t="s">
        <v>1035</v>
      </c>
      <c r="C672" s="290" t="s">
        <v>5</v>
      </c>
      <c r="D672" s="154">
        <v>1</v>
      </c>
      <c r="E672" s="396">
        <v>0</v>
      </c>
      <c r="F672" s="90">
        <f t="shared" si="83"/>
        <v>0</v>
      </c>
    </row>
    <row r="673" spans="1:6">
      <c r="A673" s="269" t="s">
        <v>2355</v>
      </c>
      <c r="B673" s="254" t="s">
        <v>1036</v>
      </c>
      <c r="C673" s="290" t="s">
        <v>5</v>
      </c>
      <c r="D673" s="154">
        <v>1</v>
      </c>
      <c r="E673" s="396">
        <v>0</v>
      </c>
      <c r="F673" s="90">
        <f t="shared" si="83"/>
        <v>0</v>
      </c>
    </row>
    <row r="674" spans="1:6">
      <c r="A674" s="269" t="s">
        <v>2356</v>
      </c>
      <c r="B674" s="254" t="s">
        <v>1037</v>
      </c>
      <c r="C674" s="290" t="s">
        <v>5</v>
      </c>
      <c r="D674" s="154">
        <v>2</v>
      </c>
      <c r="E674" s="396">
        <v>0</v>
      </c>
      <c r="F674" s="90">
        <f t="shared" si="83"/>
        <v>0</v>
      </c>
    </row>
    <row r="675" spans="1:6">
      <c r="A675" s="269" t="s">
        <v>2357</v>
      </c>
      <c r="B675" s="254" t="s">
        <v>1038</v>
      </c>
      <c r="C675" s="290" t="s">
        <v>5</v>
      </c>
      <c r="D675" s="154">
        <v>2</v>
      </c>
      <c r="E675" s="396">
        <v>0</v>
      </c>
      <c r="F675" s="90">
        <f t="shared" si="83"/>
        <v>0</v>
      </c>
    </row>
    <row r="676" spans="1:6">
      <c r="A676" s="269" t="s">
        <v>2358</v>
      </c>
      <c r="B676" s="254" t="s">
        <v>1039</v>
      </c>
      <c r="C676" s="290" t="s">
        <v>5</v>
      </c>
      <c r="D676" s="154">
        <v>1</v>
      </c>
      <c r="E676" s="396">
        <v>0</v>
      </c>
      <c r="F676" s="90">
        <f t="shared" si="83"/>
        <v>0</v>
      </c>
    </row>
    <row r="677" spans="1:6">
      <c r="A677" s="269" t="s">
        <v>2359</v>
      </c>
      <c r="B677" s="254" t="s">
        <v>1040</v>
      </c>
      <c r="C677" s="290" t="s">
        <v>5</v>
      </c>
      <c r="D677" s="154">
        <v>1</v>
      </c>
      <c r="E677" s="396">
        <v>0</v>
      </c>
      <c r="F677" s="90">
        <f t="shared" si="83"/>
        <v>0</v>
      </c>
    </row>
    <row r="678" spans="1:6" ht="23">
      <c r="A678" s="269" t="s">
        <v>2360</v>
      </c>
      <c r="B678" s="254" t="s">
        <v>1041</v>
      </c>
      <c r="C678" s="290" t="s">
        <v>5</v>
      </c>
      <c r="D678" s="154">
        <v>5</v>
      </c>
      <c r="E678" s="396">
        <v>0</v>
      </c>
      <c r="F678" s="90">
        <f t="shared" si="83"/>
        <v>0</v>
      </c>
    </row>
    <row r="679" spans="1:6" ht="23">
      <c r="A679" s="269" t="s">
        <v>2361</v>
      </c>
      <c r="B679" s="254" t="s">
        <v>1042</v>
      </c>
      <c r="C679" s="290" t="s">
        <v>5</v>
      </c>
      <c r="D679" s="154">
        <v>1</v>
      </c>
      <c r="E679" s="396">
        <v>0</v>
      </c>
      <c r="F679" s="90">
        <f t="shared" si="83"/>
        <v>0</v>
      </c>
    </row>
    <row r="680" spans="1:6">
      <c r="A680" s="269" t="s">
        <v>2362</v>
      </c>
      <c r="B680" s="254" t="s">
        <v>1043</v>
      </c>
      <c r="C680" s="290" t="s">
        <v>5</v>
      </c>
      <c r="D680" s="154">
        <v>1</v>
      </c>
      <c r="E680" s="396">
        <v>0</v>
      </c>
      <c r="F680" s="90">
        <f t="shared" si="83"/>
        <v>0</v>
      </c>
    </row>
    <row r="681" spans="1:6">
      <c r="A681" s="269" t="s">
        <v>2363</v>
      </c>
      <c r="B681" s="254" t="s">
        <v>1044</v>
      </c>
      <c r="C681" s="290" t="s">
        <v>5</v>
      </c>
      <c r="D681" s="154">
        <v>2</v>
      </c>
      <c r="E681" s="396">
        <v>0</v>
      </c>
      <c r="F681" s="90">
        <f t="shared" si="83"/>
        <v>0</v>
      </c>
    </row>
    <row r="682" spans="1:6">
      <c r="A682" s="269" t="s">
        <v>2364</v>
      </c>
      <c r="B682" s="254" t="s">
        <v>1045</v>
      </c>
      <c r="C682" s="290" t="s">
        <v>5</v>
      </c>
      <c r="D682" s="154">
        <v>4</v>
      </c>
      <c r="E682" s="396">
        <v>0</v>
      </c>
      <c r="F682" s="90">
        <f t="shared" si="83"/>
        <v>0</v>
      </c>
    </row>
    <row r="683" spans="1:6" ht="23">
      <c r="A683" s="269" t="s">
        <v>2365</v>
      </c>
      <c r="B683" s="254" t="s">
        <v>1046</v>
      </c>
      <c r="C683" s="290" t="s">
        <v>5</v>
      </c>
      <c r="D683" s="154">
        <v>1</v>
      </c>
      <c r="E683" s="396">
        <v>0</v>
      </c>
      <c r="F683" s="90">
        <f t="shared" si="83"/>
        <v>0</v>
      </c>
    </row>
    <row r="684" spans="1:6">
      <c r="A684" s="269" t="s">
        <v>2366</v>
      </c>
      <c r="B684" s="254" t="s">
        <v>1047</v>
      </c>
      <c r="C684" s="290" t="s">
        <v>5</v>
      </c>
      <c r="D684" s="154">
        <v>1</v>
      </c>
      <c r="E684" s="396">
        <v>0</v>
      </c>
      <c r="F684" s="90">
        <f t="shared" si="83"/>
        <v>0</v>
      </c>
    </row>
    <row r="685" spans="1:6" ht="23">
      <c r="A685" s="269" t="s">
        <v>2367</v>
      </c>
      <c r="B685" s="254" t="s">
        <v>1048</v>
      </c>
      <c r="C685" s="290" t="s">
        <v>5</v>
      </c>
      <c r="D685" s="154">
        <v>3</v>
      </c>
      <c r="E685" s="396">
        <v>0</v>
      </c>
      <c r="F685" s="90">
        <f t="shared" si="83"/>
        <v>0</v>
      </c>
    </row>
    <row r="686" spans="1:6">
      <c r="A686" s="269" t="s">
        <v>2368</v>
      </c>
      <c r="B686" s="254" t="s">
        <v>1049</v>
      </c>
      <c r="C686" s="290" t="s">
        <v>5</v>
      </c>
      <c r="D686" s="154">
        <v>1</v>
      </c>
      <c r="E686" s="396">
        <v>0</v>
      </c>
      <c r="F686" s="90">
        <f t="shared" si="83"/>
        <v>0</v>
      </c>
    </row>
    <row r="687" spans="1:6">
      <c r="A687" s="269" t="s">
        <v>2369</v>
      </c>
      <c r="B687" s="254" t="s">
        <v>1050</v>
      </c>
      <c r="C687" s="290" t="s">
        <v>5</v>
      </c>
      <c r="D687" s="154">
        <v>1</v>
      </c>
      <c r="E687" s="396">
        <v>0</v>
      </c>
      <c r="F687" s="90">
        <f t="shared" si="83"/>
        <v>0</v>
      </c>
    </row>
    <row r="688" spans="1:6">
      <c r="A688" s="269" t="s">
        <v>2370</v>
      </c>
      <c r="B688" s="254" t="s">
        <v>1051</v>
      </c>
      <c r="C688" s="290" t="s">
        <v>5</v>
      </c>
      <c r="D688" s="154">
        <v>1</v>
      </c>
      <c r="E688" s="396">
        <v>0</v>
      </c>
      <c r="F688" s="90">
        <f t="shared" si="83"/>
        <v>0</v>
      </c>
    </row>
    <row r="689" spans="1:6" ht="23">
      <c r="A689" s="269" t="s">
        <v>2371</v>
      </c>
      <c r="B689" s="254" t="s">
        <v>1052</v>
      </c>
      <c r="C689" s="290" t="s">
        <v>5</v>
      </c>
      <c r="D689" s="154">
        <v>1</v>
      </c>
      <c r="E689" s="396">
        <v>0</v>
      </c>
      <c r="F689" s="90">
        <f t="shared" si="83"/>
        <v>0</v>
      </c>
    </row>
    <row r="690" spans="1:6" ht="23">
      <c r="A690" s="269" t="s">
        <v>2372</v>
      </c>
      <c r="B690" s="254" t="s">
        <v>1053</v>
      </c>
      <c r="C690" s="290" t="s">
        <v>5</v>
      </c>
      <c r="D690" s="154">
        <v>1</v>
      </c>
      <c r="E690" s="396">
        <v>0</v>
      </c>
      <c r="F690" s="90">
        <f t="shared" si="83"/>
        <v>0</v>
      </c>
    </row>
    <row r="691" spans="1:6">
      <c r="A691" s="269" t="s">
        <v>2373</v>
      </c>
      <c r="B691" s="254" t="s">
        <v>1054</v>
      </c>
      <c r="C691" s="290" t="s">
        <v>5</v>
      </c>
      <c r="D691" s="154">
        <v>1</v>
      </c>
      <c r="E691" s="396">
        <v>0</v>
      </c>
      <c r="F691" s="90">
        <f t="shared" si="83"/>
        <v>0</v>
      </c>
    </row>
    <row r="692" spans="1:6">
      <c r="A692" s="269"/>
      <c r="B692" s="254"/>
      <c r="C692" s="290"/>
      <c r="D692" s="154"/>
      <c r="E692" s="292"/>
      <c r="F692" s="292"/>
    </row>
    <row r="693" spans="1:6">
      <c r="A693" s="269" t="s">
        <v>2352</v>
      </c>
      <c r="B693" s="247" t="s">
        <v>1055</v>
      </c>
      <c r="C693" s="290"/>
      <c r="D693" s="154"/>
      <c r="E693" s="396"/>
      <c r="F693" s="90"/>
    </row>
    <row r="694" spans="1:6" ht="23">
      <c r="A694" s="269" t="s">
        <v>2379</v>
      </c>
      <c r="B694" s="254" t="s">
        <v>1034</v>
      </c>
      <c r="C694" s="290" t="s">
        <v>5</v>
      </c>
      <c r="D694" s="154">
        <v>3</v>
      </c>
      <c r="E694" s="396">
        <v>0</v>
      </c>
      <c r="F694" s="90">
        <f t="shared" ref="F694:F711" si="84">D694*E694</f>
        <v>0</v>
      </c>
    </row>
    <row r="695" spans="1:6">
      <c r="A695" s="269" t="s">
        <v>2380</v>
      </c>
      <c r="B695" s="254" t="s">
        <v>1035</v>
      </c>
      <c r="C695" s="290" t="s">
        <v>5</v>
      </c>
      <c r="D695" s="154">
        <v>3</v>
      </c>
      <c r="E695" s="396">
        <v>0</v>
      </c>
      <c r="F695" s="90">
        <f t="shared" si="84"/>
        <v>0</v>
      </c>
    </row>
    <row r="696" spans="1:6">
      <c r="A696" s="269" t="s">
        <v>2381</v>
      </c>
      <c r="B696" s="254" t="s">
        <v>1036</v>
      </c>
      <c r="C696" s="290" t="s">
        <v>5</v>
      </c>
      <c r="D696" s="154">
        <v>6</v>
      </c>
      <c r="E696" s="396">
        <v>0</v>
      </c>
      <c r="F696" s="90">
        <f t="shared" si="84"/>
        <v>0</v>
      </c>
    </row>
    <row r="697" spans="1:6">
      <c r="A697" s="269" t="s">
        <v>2382</v>
      </c>
      <c r="B697" s="254" t="s">
        <v>1037</v>
      </c>
      <c r="C697" s="290" t="s">
        <v>5</v>
      </c>
      <c r="D697" s="154">
        <v>18</v>
      </c>
      <c r="E697" s="396">
        <v>0</v>
      </c>
      <c r="F697" s="90">
        <f t="shared" si="84"/>
        <v>0</v>
      </c>
    </row>
    <row r="698" spans="1:6">
      <c r="A698" s="269" t="s">
        <v>2383</v>
      </c>
      <c r="B698" s="254" t="s">
        <v>1038</v>
      </c>
      <c r="C698" s="290" t="s">
        <v>5</v>
      </c>
      <c r="D698" s="154">
        <v>6</v>
      </c>
      <c r="E698" s="396">
        <v>0</v>
      </c>
      <c r="F698" s="90">
        <f t="shared" si="84"/>
        <v>0</v>
      </c>
    </row>
    <row r="699" spans="1:6" ht="23">
      <c r="A699" s="269" t="s">
        <v>2384</v>
      </c>
      <c r="B699" s="254" t="s">
        <v>1056</v>
      </c>
      <c r="C699" s="290" t="s">
        <v>5</v>
      </c>
      <c r="D699" s="154">
        <v>6</v>
      </c>
      <c r="E699" s="396">
        <v>0</v>
      </c>
      <c r="F699" s="90">
        <f t="shared" si="84"/>
        <v>0</v>
      </c>
    </row>
    <row r="700" spans="1:6" ht="23">
      <c r="A700" s="269" t="s">
        <v>2385</v>
      </c>
      <c r="B700" s="254" t="s">
        <v>1057</v>
      </c>
      <c r="C700" s="290" t="s">
        <v>5</v>
      </c>
      <c r="D700" s="154">
        <v>1</v>
      </c>
      <c r="E700" s="396">
        <v>0</v>
      </c>
      <c r="F700" s="90">
        <f t="shared" si="84"/>
        <v>0</v>
      </c>
    </row>
    <row r="701" spans="1:6">
      <c r="A701" s="269" t="s">
        <v>2386</v>
      </c>
      <c r="B701" s="254" t="s">
        <v>1058</v>
      </c>
      <c r="C701" s="290" t="s">
        <v>5</v>
      </c>
      <c r="D701" s="154">
        <v>1</v>
      </c>
      <c r="E701" s="396">
        <v>0</v>
      </c>
      <c r="F701" s="90">
        <f t="shared" si="84"/>
        <v>0</v>
      </c>
    </row>
    <row r="702" spans="1:6" ht="23">
      <c r="A702" s="269" t="s">
        <v>2387</v>
      </c>
      <c r="B702" s="254" t="s">
        <v>1041</v>
      </c>
      <c r="C702" s="290" t="s">
        <v>5</v>
      </c>
      <c r="D702" s="154">
        <v>18</v>
      </c>
      <c r="E702" s="396">
        <v>0</v>
      </c>
      <c r="F702" s="90">
        <f t="shared" si="84"/>
        <v>0</v>
      </c>
    </row>
    <row r="703" spans="1:6" ht="23">
      <c r="A703" s="269" t="s">
        <v>2388</v>
      </c>
      <c r="B703" s="254" t="s">
        <v>1042</v>
      </c>
      <c r="C703" s="290" t="s">
        <v>5</v>
      </c>
      <c r="D703" s="154">
        <v>6</v>
      </c>
      <c r="E703" s="396">
        <v>0</v>
      </c>
      <c r="F703" s="90">
        <f t="shared" si="84"/>
        <v>0</v>
      </c>
    </row>
    <row r="704" spans="1:6" ht="23">
      <c r="A704" s="269" t="s">
        <v>2389</v>
      </c>
      <c r="B704" s="254" t="s">
        <v>1059</v>
      </c>
      <c r="C704" s="290" t="s">
        <v>5</v>
      </c>
      <c r="D704" s="154">
        <v>6</v>
      </c>
      <c r="E704" s="396">
        <v>0</v>
      </c>
      <c r="F704" s="90">
        <f t="shared" si="84"/>
        <v>0</v>
      </c>
    </row>
    <row r="705" spans="1:6">
      <c r="A705" s="269" t="s">
        <v>2390</v>
      </c>
      <c r="B705" s="254" t="s">
        <v>1060</v>
      </c>
      <c r="C705" s="290" t="s">
        <v>5</v>
      </c>
      <c r="D705" s="154">
        <v>6</v>
      </c>
      <c r="E705" s="396">
        <v>0</v>
      </c>
      <c r="F705" s="90">
        <f t="shared" si="84"/>
        <v>0</v>
      </c>
    </row>
    <row r="706" spans="1:6" ht="23">
      <c r="A706" s="269" t="s">
        <v>2391</v>
      </c>
      <c r="B706" s="254" t="s">
        <v>1061</v>
      </c>
      <c r="C706" s="290" t="s">
        <v>5</v>
      </c>
      <c r="D706" s="154">
        <v>6</v>
      </c>
      <c r="E706" s="396">
        <v>0</v>
      </c>
      <c r="F706" s="90">
        <f t="shared" si="84"/>
        <v>0</v>
      </c>
    </row>
    <row r="707" spans="1:6">
      <c r="A707" s="269" t="s">
        <v>2392</v>
      </c>
      <c r="B707" s="254" t="s">
        <v>1062</v>
      </c>
      <c r="C707" s="290" t="s">
        <v>636</v>
      </c>
      <c r="D707" s="154">
        <v>250</v>
      </c>
      <c r="E707" s="396">
        <v>0</v>
      </c>
      <c r="F707" s="90">
        <f t="shared" si="84"/>
        <v>0</v>
      </c>
    </row>
    <row r="708" spans="1:6">
      <c r="A708" s="269" t="s">
        <v>2393</v>
      </c>
      <c r="B708" s="254" t="s">
        <v>1045</v>
      </c>
      <c r="C708" s="290" t="s">
        <v>5</v>
      </c>
      <c r="D708" s="154">
        <v>12</v>
      </c>
      <c r="E708" s="396">
        <v>0</v>
      </c>
      <c r="F708" s="90">
        <f t="shared" si="84"/>
        <v>0</v>
      </c>
    </row>
    <row r="709" spans="1:6" ht="23">
      <c r="A709" s="269" t="s">
        <v>2394</v>
      </c>
      <c r="B709" s="254" t="s">
        <v>1048</v>
      </c>
      <c r="C709" s="290" t="s">
        <v>5</v>
      </c>
      <c r="D709" s="154">
        <v>6</v>
      </c>
      <c r="E709" s="396">
        <v>0</v>
      </c>
      <c r="F709" s="90">
        <f t="shared" si="84"/>
        <v>0</v>
      </c>
    </row>
    <row r="710" spans="1:6" ht="23">
      <c r="A710" s="269" t="s">
        <v>2395</v>
      </c>
      <c r="B710" s="254" t="s">
        <v>1063</v>
      </c>
      <c r="C710" s="290" t="s">
        <v>5</v>
      </c>
      <c r="D710" s="154">
        <v>6</v>
      </c>
      <c r="E710" s="396">
        <v>0</v>
      </c>
      <c r="F710" s="90">
        <f t="shared" si="84"/>
        <v>0</v>
      </c>
    </row>
    <row r="711" spans="1:6">
      <c r="A711" s="269" t="s">
        <v>2396</v>
      </c>
      <c r="B711" s="254" t="s">
        <v>1064</v>
      </c>
      <c r="C711" s="290" t="s">
        <v>5</v>
      </c>
      <c r="D711" s="154">
        <v>1</v>
      </c>
      <c r="E711" s="396">
        <v>0</v>
      </c>
      <c r="F711" s="90">
        <f t="shared" si="84"/>
        <v>0</v>
      </c>
    </row>
    <row r="712" spans="1:6">
      <c r="A712" s="269"/>
      <c r="B712" s="247"/>
      <c r="C712" s="290"/>
      <c r="D712" s="154"/>
      <c r="E712" s="297"/>
      <c r="F712" s="297"/>
    </row>
    <row r="713" spans="1:6">
      <c r="A713" s="269" t="s">
        <v>2374</v>
      </c>
      <c r="B713" s="247" t="s">
        <v>1065</v>
      </c>
      <c r="C713" s="290"/>
      <c r="D713" s="154"/>
      <c r="E713" s="297"/>
      <c r="F713" s="297"/>
    </row>
    <row r="714" spans="1:6" ht="23">
      <c r="A714" s="269" t="s">
        <v>2408</v>
      </c>
      <c r="B714" s="254" t="s">
        <v>1034</v>
      </c>
      <c r="C714" s="290" t="s">
        <v>5</v>
      </c>
      <c r="D714" s="154">
        <v>1</v>
      </c>
      <c r="E714" s="396">
        <v>0</v>
      </c>
      <c r="F714" s="90">
        <f t="shared" ref="F714:F726" si="85">D714*E714</f>
        <v>0</v>
      </c>
    </row>
    <row r="715" spans="1:6">
      <c r="A715" s="269" t="s">
        <v>2409</v>
      </c>
      <c r="B715" s="254" t="s">
        <v>1035</v>
      </c>
      <c r="C715" s="290" t="s">
        <v>5</v>
      </c>
      <c r="D715" s="154">
        <v>1</v>
      </c>
      <c r="E715" s="396">
        <v>0</v>
      </c>
      <c r="F715" s="90">
        <f t="shared" si="85"/>
        <v>0</v>
      </c>
    </row>
    <row r="716" spans="1:6">
      <c r="A716" s="269" t="s">
        <v>2410</v>
      </c>
      <c r="B716" s="254" t="s">
        <v>1036</v>
      </c>
      <c r="C716" s="290" t="s">
        <v>5</v>
      </c>
      <c r="D716" s="154">
        <v>2</v>
      </c>
      <c r="E716" s="396">
        <v>0</v>
      </c>
      <c r="F716" s="90">
        <f t="shared" si="85"/>
        <v>0</v>
      </c>
    </row>
    <row r="717" spans="1:6">
      <c r="A717" s="269" t="s">
        <v>2411</v>
      </c>
      <c r="B717" s="254" t="s">
        <v>1037</v>
      </c>
      <c r="C717" s="290" t="s">
        <v>5</v>
      </c>
      <c r="D717" s="154">
        <v>4</v>
      </c>
      <c r="E717" s="396">
        <v>0</v>
      </c>
      <c r="F717" s="90">
        <f t="shared" si="85"/>
        <v>0</v>
      </c>
    </row>
    <row r="718" spans="1:6">
      <c r="A718" s="269" t="s">
        <v>2412</v>
      </c>
      <c r="B718" s="254" t="s">
        <v>1038</v>
      </c>
      <c r="C718" s="290" t="s">
        <v>5</v>
      </c>
      <c r="D718" s="154">
        <v>3</v>
      </c>
      <c r="E718" s="396">
        <v>0</v>
      </c>
      <c r="F718" s="90">
        <f t="shared" si="85"/>
        <v>0</v>
      </c>
    </row>
    <row r="719" spans="1:6">
      <c r="A719" s="269" t="s">
        <v>2413</v>
      </c>
      <c r="B719" s="254" t="s">
        <v>1039</v>
      </c>
      <c r="C719" s="290" t="s">
        <v>5</v>
      </c>
      <c r="D719" s="154">
        <v>1</v>
      </c>
      <c r="E719" s="396">
        <v>0</v>
      </c>
      <c r="F719" s="90">
        <f t="shared" si="85"/>
        <v>0</v>
      </c>
    </row>
    <row r="720" spans="1:6">
      <c r="A720" s="269" t="s">
        <v>2414</v>
      </c>
      <c r="B720" s="254" t="s">
        <v>1040</v>
      </c>
      <c r="C720" s="290" t="s">
        <v>5</v>
      </c>
      <c r="D720" s="154">
        <v>1</v>
      </c>
      <c r="E720" s="396">
        <v>0</v>
      </c>
      <c r="F720" s="90">
        <f t="shared" si="85"/>
        <v>0</v>
      </c>
    </row>
    <row r="721" spans="1:6">
      <c r="A721" s="269" t="s">
        <v>2415</v>
      </c>
      <c r="B721" s="254" t="s">
        <v>1066</v>
      </c>
      <c r="C721" s="290" t="s">
        <v>5</v>
      </c>
      <c r="D721" s="154">
        <v>1</v>
      </c>
      <c r="E721" s="396">
        <v>0</v>
      </c>
      <c r="F721" s="90">
        <f t="shared" si="85"/>
        <v>0</v>
      </c>
    </row>
    <row r="722" spans="1:6" ht="23">
      <c r="A722" s="269" t="s">
        <v>2416</v>
      </c>
      <c r="B722" s="254" t="s">
        <v>1067</v>
      </c>
      <c r="C722" s="290" t="s">
        <v>5</v>
      </c>
      <c r="D722" s="154">
        <v>12</v>
      </c>
      <c r="E722" s="396">
        <v>0</v>
      </c>
      <c r="F722" s="90">
        <f t="shared" si="85"/>
        <v>0</v>
      </c>
    </row>
    <row r="723" spans="1:6">
      <c r="A723" s="269" t="s">
        <v>2417</v>
      </c>
      <c r="B723" s="254" t="s">
        <v>1068</v>
      </c>
      <c r="C723" s="290" t="s">
        <v>5</v>
      </c>
      <c r="D723" s="154">
        <v>12</v>
      </c>
      <c r="E723" s="396">
        <v>0</v>
      </c>
      <c r="F723" s="90">
        <f t="shared" si="85"/>
        <v>0</v>
      </c>
    </row>
    <row r="724" spans="1:6">
      <c r="A724" s="269" t="s">
        <v>2418</v>
      </c>
      <c r="B724" s="254" t="s">
        <v>1069</v>
      </c>
      <c r="C724" s="290" t="s">
        <v>5</v>
      </c>
      <c r="D724" s="154">
        <v>2</v>
      </c>
      <c r="E724" s="396">
        <v>0</v>
      </c>
      <c r="F724" s="90">
        <f t="shared" si="85"/>
        <v>0</v>
      </c>
    </row>
    <row r="725" spans="1:6">
      <c r="A725" s="269" t="s">
        <v>2419</v>
      </c>
      <c r="B725" s="254" t="s">
        <v>1070</v>
      </c>
      <c r="C725" s="290" t="s">
        <v>5</v>
      </c>
      <c r="D725" s="154">
        <v>8</v>
      </c>
      <c r="E725" s="396">
        <v>0</v>
      </c>
      <c r="F725" s="90">
        <f t="shared" si="85"/>
        <v>0</v>
      </c>
    </row>
    <row r="726" spans="1:6">
      <c r="A726" s="269" t="s">
        <v>2420</v>
      </c>
      <c r="B726" s="254" t="s">
        <v>1071</v>
      </c>
      <c r="C726" s="290" t="s">
        <v>5</v>
      </c>
      <c r="D726" s="154">
        <v>1</v>
      </c>
      <c r="E726" s="396">
        <v>0</v>
      </c>
      <c r="F726" s="90">
        <f t="shared" si="85"/>
        <v>0</v>
      </c>
    </row>
    <row r="727" spans="1:6">
      <c r="A727" s="247"/>
      <c r="B727" s="247"/>
      <c r="C727" s="276"/>
      <c r="D727" s="154"/>
      <c r="E727" s="412"/>
      <c r="F727" s="276"/>
    </row>
    <row r="728" spans="1:6">
      <c r="A728" s="247" t="s">
        <v>2375</v>
      </c>
      <c r="B728" s="247" t="s">
        <v>1072</v>
      </c>
      <c r="C728" s="276"/>
      <c r="D728" s="154"/>
      <c r="E728" s="412"/>
      <c r="F728" s="276"/>
    </row>
    <row r="729" spans="1:6" ht="69">
      <c r="A729" s="247" t="s">
        <v>2397</v>
      </c>
      <c r="B729" s="254" t="s">
        <v>2378</v>
      </c>
      <c r="C729" s="290" t="s">
        <v>5</v>
      </c>
      <c r="D729" s="154">
        <v>1</v>
      </c>
      <c r="E729" s="396">
        <v>0</v>
      </c>
      <c r="F729" s="90">
        <f t="shared" ref="F729:F737" si="86">D729*E729</f>
        <v>0</v>
      </c>
    </row>
    <row r="730" spans="1:6">
      <c r="A730" s="247" t="s">
        <v>2398</v>
      </c>
      <c r="B730" s="254" t="s">
        <v>1073</v>
      </c>
      <c r="C730" s="290" t="s">
        <v>5</v>
      </c>
      <c r="D730" s="154">
        <v>3</v>
      </c>
      <c r="E730" s="396">
        <v>0</v>
      </c>
      <c r="F730" s="90">
        <f t="shared" si="86"/>
        <v>0</v>
      </c>
    </row>
    <row r="731" spans="1:6">
      <c r="A731" s="247" t="s">
        <v>2399</v>
      </c>
      <c r="B731" s="254" t="s">
        <v>1074</v>
      </c>
      <c r="C731" s="290" t="s">
        <v>5</v>
      </c>
      <c r="D731" s="154">
        <v>1</v>
      </c>
      <c r="E731" s="396">
        <v>0</v>
      </c>
      <c r="F731" s="90">
        <f t="shared" si="86"/>
        <v>0</v>
      </c>
    </row>
    <row r="732" spans="1:6">
      <c r="A732" s="247" t="s">
        <v>2400</v>
      </c>
      <c r="B732" s="254" t="s">
        <v>1075</v>
      </c>
      <c r="C732" s="290" t="s">
        <v>5</v>
      </c>
      <c r="D732" s="154">
        <v>1</v>
      </c>
      <c r="E732" s="396">
        <v>0</v>
      </c>
      <c r="F732" s="90">
        <f t="shared" si="86"/>
        <v>0</v>
      </c>
    </row>
    <row r="733" spans="1:6">
      <c r="A733" s="247" t="s">
        <v>2401</v>
      </c>
      <c r="B733" s="254" t="s">
        <v>1076</v>
      </c>
      <c r="C733" s="290" t="s">
        <v>5</v>
      </c>
      <c r="D733" s="154">
        <v>1</v>
      </c>
      <c r="E733" s="396">
        <v>0</v>
      </c>
      <c r="F733" s="90">
        <f t="shared" si="86"/>
        <v>0</v>
      </c>
    </row>
    <row r="734" spans="1:6" ht="23">
      <c r="A734" s="247" t="s">
        <v>2402</v>
      </c>
      <c r="B734" s="254" t="s">
        <v>1077</v>
      </c>
      <c r="C734" s="290" t="s">
        <v>5</v>
      </c>
      <c r="D734" s="154">
        <v>500</v>
      </c>
      <c r="E734" s="396">
        <v>0</v>
      </c>
      <c r="F734" s="90">
        <f t="shared" si="86"/>
        <v>0</v>
      </c>
    </row>
    <row r="735" spans="1:6">
      <c r="A735" s="247" t="s">
        <v>2403</v>
      </c>
      <c r="B735" s="254" t="s">
        <v>1078</v>
      </c>
      <c r="C735" s="290" t="s">
        <v>634</v>
      </c>
      <c r="D735" s="154">
        <v>1</v>
      </c>
      <c r="E735" s="396">
        <v>0</v>
      </c>
      <c r="F735" s="90">
        <f t="shared" si="86"/>
        <v>0</v>
      </c>
    </row>
    <row r="736" spans="1:6">
      <c r="A736" s="247" t="s">
        <v>2404</v>
      </c>
      <c r="B736" s="254" t="s">
        <v>1079</v>
      </c>
      <c r="C736" s="290" t="s">
        <v>634</v>
      </c>
      <c r="D736" s="154">
        <v>1</v>
      </c>
      <c r="E736" s="396">
        <v>0</v>
      </c>
      <c r="F736" s="90">
        <f t="shared" si="86"/>
        <v>0</v>
      </c>
    </row>
    <row r="737" spans="1:6">
      <c r="A737" s="247" t="s">
        <v>2405</v>
      </c>
      <c r="B737" s="254" t="s">
        <v>1080</v>
      </c>
      <c r="C737" s="290" t="s">
        <v>634</v>
      </c>
      <c r="D737" s="154">
        <v>1</v>
      </c>
      <c r="E737" s="396">
        <v>0</v>
      </c>
      <c r="F737" s="90">
        <f t="shared" si="86"/>
        <v>0</v>
      </c>
    </row>
    <row r="738" spans="1:6">
      <c r="A738" s="247"/>
      <c r="B738" s="247"/>
      <c r="C738" s="276"/>
      <c r="D738" s="154"/>
      <c r="E738" s="412"/>
      <c r="F738" s="276"/>
    </row>
    <row r="739" spans="1:6" ht="57.5">
      <c r="A739" s="269" t="s">
        <v>2376</v>
      </c>
      <c r="B739" s="254" t="s">
        <v>2377</v>
      </c>
      <c r="C739" s="290"/>
      <c r="D739" s="154"/>
      <c r="E739" s="292"/>
      <c r="F739" s="292"/>
    </row>
    <row r="740" spans="1:6">
      <c r="A740" s="269" t="s">
        <v>2406</v>
      </c>
      <c r="B740" s="254" t="s">
        <v>1081</v>
      </c>
      <c r="C740" s="290" t="s">
        <v>636</v>
      </c>
      <c r="D740" s="154">
        <v>200</v>
      </c>
      <c r="E740" s="396">
        <v>0</v>
      </c>
      <c r="F740" s="90">
        <f t="shared" ref="F740:F753" si="87">D740*E740</f>
        <v>0</v>
      </c>
    </row>
    <row r="741" spans="1:6">
      <c r="A741" s="269" t="s">
        <v>2407</v>
      </c>
      <c r="B741" s="254" t="s">
        <v>1082</v>
      </c>
      <c r="C741" s="290" t="s">
        <v>636</v>
      </c>
      <c r="D741" s="154">
        <v>1200</v>
      </c>
      <c r="E741" s="396">
        <v>0</v>
      </c>
      <c r="F741" s="90">
        <f t="shared" si="87"/>
        <v>0</v>
      </c>
    </row>
    <row r="742" spans="1:6">
      <c r="A742" s="269" t="s">
        <v>2421</v>
      </c>
      <c r="B742" s="254" t="s">
        <v>1083</v>
      </c>
      <c r="C742" s="290" t="s">
        <v>636</v>
      </c>
      <c r="D742" s="154">
        <v>50</v>
      </c>
      <c r="E742" s="396">
        <v>0</v>
      </c>
      <c r="F742" s="90">
        <f t="shared" si="87"/>
        <v>0</v>
      </c>
    </row>
    <row r="743" spans="1:6">
      <c r="A743" s="269" t="s">
        <v>2422</v>
      </c>
      <c r="B743" s="254" t="s">
        <v>1084</v>
      </c>
      <c r="C743" s="290" t="s">
        <v>636</v>
      </c>
      <c r="D743" s="154">
        <v>200</v>
      </c>
      <c r="E743" s="396">
        <v>0</v>
      </c>
      <c r="F743" s="90">
        <f t="shared" si="87"/>
        <v>0</v>
      </c>
    </row>
    <row r="744" spans="1:6">
      <c r="A744" s="269" t="s">
        <v>2423</v>
      </c>
      <c r="B744" s="254" t="s">
        <v>1085</v>
      </c>
      <c r="C744" s="290" t="s">
        <v>636</v>
      </c>
      <c r="D744" s="154">
        <v>400</v>
      </c>
      <c r="E744" s="396">
        <v>0</v>
      </c>
      <c r="F744" s="90">
        <f t="shared" si="87"/>
        <v>0</v>
      </c>
    </row>
    <row r="745" spans="1:6">
      <c r="A745" s="269" t="s">
        <v>2424</v>
      </c>
      <c r="B745" s="254" t="s">
        <v>1086</v>
      </c>
      <c r="C745" s="290" t="s">
        <v>636</v>
      </c>
      <c r="D745" s="154">
        <v>400</v>
      </c>
      <c r="E745" s="396">
        <v>0</v>
      </c>
      <c r="F745" s="90">
        <f t="shared" si="87"/>
        <v>0</v>
      </c>
    </row>
    <row r="746" spans="1:6">
      <c r="A746" s="269" t="s">
        <v>2425</v>
      </c>
      <c r="B746" s="254" t="s">
        <v>1087</v>
      </c>
      <c r="C746" s="290" t="s">
        <v>636</v>
      </c>
      <c r="D746" s="154">
        <v>200</v>
      </c>
      <c r="E746" s="396">
        <v>0</v>
      </c>
      <c r="F746" s="90">
        <f t="shared" si="87"/>
        <v>0</v>
      </c>
    </row>
    <row r="747" spans="1:6">
      <c r="A747" s="269" t="s">
        <v>2426</v>
      </c>
      <c r="B747" s="254" t="s">
        <v>1088</v>
      </c>
      <c r="C747" s="290" t="s">
        <v>636</v>
      </c>
      <c r="D747" s="154">
        <v>1000</v>
      </c>
      <c r="E747" s="396">
        <v>0</v>
      </c>
      <c r="F747" s="90">
        <f t="shared" si="87"/>
        <v>0</v>
      </c>
    </row>
    <row r="748" spans="1:6">
      <c r="A748" s="269" t="s">
        <v>2427</v>
      </c>
      <c r="B748" s="254" t="s">
        <v>1089</v>
      </c>
      <c r="C748" s="290" t="s">
        <v>636</v>
      </c>
      <c r="D748" s="154">
        <v>6000</v>
      </c>
      <c r="E748" s="396">
        <v>0</v>
      </c>
      <c r="F748" s="90">
        <f t="shared" si="87"/>
        <v>0</v>
      </c>
    </row>
    <row r="749" spans="1:6">
      <c r="A749" s="269" t="s">
        <v>2428</v>
      </c>
      <c r="B749" s="254" t="s">
        <v>1090</v>
      </c>
      <c r="C749" s="290" t="s">
        <v>636</v>
      </c>
      <c r="D749" s="154">
        <v>700</v>
      </c>
      <c r="E749" s="396">
        <v>0</v>
      </c>
      <c r="F749" s="90">
        <f t="shared" si="87"/>
        <v>0</v>
      </c>
    </row>
    <row r="750" spans="1:6">
      <c r="A750" s="269" t="s">
        <v>2429</v>
      </c>
      <c r="B750" s="254" t="s">
        <v>1091</v>
      </c>
      <c r="C750" s="290" t="s">
        <v>636</v>
      </c>
      <c r="D750" s="154">
        <v>700</v>
      </c>
      <c r="E750" s="396">
        <v>0</v>
      </c>
      <c r="F750" s="90">
        <f t="shared" si="87"/>
        <v>0</v>
      </c>
    </row>
    <row r="751" spans="1:6">
      <c r="A751" s="269" t="s">
        <v>2430</v>
      </c>
      <c r="B751" s="254" t="s">
        <v>1092</v>
      </c>
      <c r="C751" s="290" t="s">
        <v>636</v>
      </c>
      <c r="D751" s="154">
        <v>300</v>
      </c>
      <c r="E751" s="396">
        <v>0</v>
      </c>
      <c r="F751" s="90">
        <f t="shared" si="87"/>
        <v>0</v>
      </c>
    </row>
    <row r="752" spans="1:6">
      <c r="A752" s="269" t="s">
        <v>2431</v>
      </c>
      <c r="B752" s="254" t="s">
        <v>1093</v>
      </c>
      <c r="C752" s="290" t="s">
        <v>636</v>
      </c>
      <c r="D752" s="154">
        <v>270</v>
      </c>
      <c r="E752" s="396">
        <v>0</v>
      </c>
      <c r="F752" s="90">
        <f t="shared" si="87"/>
        <v>0</v>
      </c>
    </row>
    <row r="753" spans="1:6">
      <c r="A753" s="269" t="s">
        <v>2432</v>
      </c>
      <c r="B753" s="254" t="s">
        <v>1094</v>
      </c>
      <c r="C753" s="290" t="s">
        <v>101</v>
      </c>
      <c r="D753" s="154">
        <v>1</v>
      </c>
      <c r="E753" s="396">
        <v>0</v>
      </c>
      <c r="F753" s="90">
        <f t="shared" si="87"/>
        <v>0</v>
      </c>
    </row>
    <row r="754" spans="1:6">
      <c r="B754" s="129"/>
      <c r="D754" s="154"/>
    </row>
    <row r="755" spans="1:6" ht="149.5">
      <c r="A755" s="247" t="s">
        <v>3194</v>
      </c>
      <c r="B755" s="247" t="s">
        <v>3193</v>
      </c>
      <c r="C755" s="276" t="s">
        <v>28</v>
      </c>
      <c r="D755" s="154">
        <v>1</v>
      </c>
      <c r="E755" s="396">
        <v>0</v>
      </c>
      <c r="F755" s="90">
        <f t="shared" ref="F755" si="88">D755*E755</f>
        <v>0</v>
      </c>
    </row>
    <row r="756" spans="1:6">
      <c r="B756" s="129"/>
      <c r="D756" s="154"/>
    </row>
    <row r="757" spans="1:6">
      <c r="A757" s="246" t="s">
        <v>2464</v>
      </c>
      <c r="B757" s="129" t="s">
        <v>2465</v>
      </c>
      <c r="D757" s="154"/>
    </row>
    <row r="758" spans="1:6">
      <c r="B758" s="129"/>
      <c r="D758" s="154"/>
    </row>
    <row r="759" spans="1:6" ht="353.25" customHeight="1">
      <c r="A759" s="267" t="s">
        <v>2466</v>
      </c>
      <c r="B759" s="362" t="s">
        <v>2467</v>
      </c>
      <c r="C759" s="153"/>
      <c r="D759" s="154"/>
      <c r="E759" s="285"/>
      <c r="F759" s="286"/>
    </row>
    <row r="760" spans="1:6" ht="230">
      <c r="A760" s="236"/>
      <c r="B760" s="362" t="s">
        <v>2468</v>
      </c>
      <c r="C760" s="153"/>
      <c r="D760" s="154"/>
      <c r="E760" s="285"/>
      <c r="F760" s="286"/>
    </row>
    <row r="761" spans="1:6">
      <c r="A761" s="236"/>
      <c r="B761" s="362"/>
      <c r="C761" s="153"/>
      <c r="D761" s="154"/>
      <c r="E761" s="285"/>
      <c r="F761" s="286"/>
    </row>
    <row r="762" spans="1:6" ht="23">
      <c r="A762" s="236" t="s">
        <v>2469</v>
      </c>
      <c r="B762" s="362" t="s">
        <v>2492</v>
      </c>
      <c r="C762" s="153"/>
      <c r="D762" s="154"/>
      <c r="E762" s="285"/>
      <c r="F762" s="285"/>
    </row>
    <row r="763" spans="1:6">
      <c r="A763" s="236"/>
      <c r="B763" s="362" t="s">
        <v>1101</v>
      </c>
      <c r="C763" s="153"/>
      <c r="D763" s="154"/>
      <c r="E763" s="285"/>
      <c r="F763" s="285"/>
    </row>
    <row r="764" spans="1:6" ht="23">
      <c r="A764" s="236"/>
      <c r="B764" s="362" t="s">
        <v>1102</v>
      </c>
      <c r="C764" s="153"/>
      <c r="D764" s="154"/>
      <c r="E764" s="285"/>
      <c r="F764" s="285"/>
    </row>
    <row r="765" spans="1:6" ht="23">
      <c r="A765" s="236"/>
      <c r="B765" s="362" t="s">
        <v>1103</v>
      </c>
      <c r="C765" s="153"/>
      <c r="D765" s="154"/>
      <c r="E765" s="285"/>
      <c r="F765" s="285"/>
    </row>
    <row r="766" spans="1:6">
      <c r="A766" s="236"/>
      <c r="B766" s="362" t="s">
        <v>1104</v>
      </c>
      <c r="C766" s="153"/>
      <c r="D766" s="154"/>
      <c r="E766" s="285"/>
      <c r="F766" s="285"/>
    </row>
    <row r="767" spans="1:6">
      <c r="A767" s="236"/>
      <c r="B767" s="362" t="s">
        <v>1105</v>
      </c>
      <c r="C767" s="153"/>
      <c r="D767" s="154"/>
      <c r="E767" s="285"/>
      <c r="F767" s="285"/>
    </row>
    <row r="768" spans="1:6">
      <c r="A768" s="236"/>
      <c r="B768" s="362" t="s">
        <v>1106</v>
      </c>
      <c r="C768" s="153"/>
      <c r="D768" s="154"/>
      <c r="E768" s="285"/>
      <c r="F768" s="285"/>
    </row>
    <row r="769" spans="1:6" ht="23">
      <c r="A769" s="236"/>
      <c r="B769" s="362" t="s">
        <v>1107</v>
      </c>
      <c r="C769" s="153"/>
      <c r="D769" s="154"/>
      <c r="E769" s="285"/>
      <c r="F769" s="285"/>
    </row>
    <row r="770" spans="1:6">
      <c r="A770" s="236"/>
      <c r="B770" s="362" t="s">
        <v>1108</v>
      </c>
      <c r="C770" s="153"/>
      <c r="D770" s="154"/>
      <c r="E770" s="285"/>
      <c r="F770" s="285"/>
    </row>
    <row r="771" spans="1:6">
      <c r="A771" s="236"/>
      <c r="B771" s="362" t="s">
        <v>1109</v>
      </c>
      <c r="C771" s="153"/>
      <c r="D771" s="154"/>
      <c r="E771" s="285"/>
      <c r="F771" s="285"/>
    </row>
    <row r="772" spans="1:6">
      <c r="A772" s="236"/>
      <c r="B772" s="362" t="s">
        <v>1110</v>
      </c>
      <c r="C772" s="153"/>
      <c r="D772" s="154"/>
      <c r="E772" s="285"/>
      <c r="F772" s="285"/>
    </row>
    <row r="773" spans="1:6">
      <c r="A773" s="236"/>
      <c r="B773" s="362" t="s">
        <v>1111</v>
      </c>
      <c r="C773" s="153"/>
      <c r="D773" s="154"/>
      <c r="E773" s="285"/>
      <c r="F773" s="285"/>
    </row>
    <row r="774" spans="1:6">
      <c r="A774" s="236"/>
      <c r="B774" s="362" t="s">
        <v>1112</v>
      </c>
      <c r="C774" s="153"/>
      <c r="D774" s="154"/>
      <c r="E774" s="285"/>
      <c r="F774" s="285"/>
    </row>
    <row r="775" spans="1:6" ht="23">
      <c r="A775" s="236"/>
      <c r="B775" s="362" t="s">
        <v>1113</v>
      </c>
      <c r="C775" s="153"/>
      <c r="D775" s="154"/>
      <c r="E775" s="285"/>
      <c r="F775" s="285"/>
    </row>
    <row r="776" spans="1:6">
      <c r="A776" s="236"/>
      <c r="B776" s="362" t="s">
        <v>1114</v>
      </c>
      <c r="C776" s="153"/>
      <c r="D776" s="154"/>
      <c r="E776" s="285"/>
      <c r="F776" s="285"/>
    </row>
    <row r="777" spans="1:6">
      <c r="A777" s="236"/>
      <c r="B777" s="362" t="s">
        <v>1115</v>
      </c>
      <c r="C777" s="153"/>
      <c r="D777" s="154"/>
      <c r="E777" s="285"/>
      <c r="F777" s="285"/>
    </row>
    <row r="778" spans="1:6">
      <c r="A778" s="236"/>
      <c r="B778" s="362" t="s">
        <v>1116</v>
      </c>
      <c r="C778" s="153"/>
      <c r="D778" s="154"/>
      <c r="E778" s="285"/>
      <c r="F778" s="285"/>
    </row>
    <row r="779" spans="1:6" ht="23">
      <c r="A779" s="236"/>
      <c r="B779" s="362" t="s">
        <v>1117</v>
      </c>
      <c r="C779" s="153"/>
      <c r="D779" s="154"/>
      <c r="E779" s="285"/>
      <c r="F779" s="285"/>
    </row>
    <row r="780" spans="1:6">
      <c r="A780" s="236"/>
      <c r="B780" s="362" t="s">
        <v>1118</v>
      </c>
      <c r="C780" s="153"/>
      <c r="D780" s="154"/>
      <c r="E780" s="285"/>
      <c r="F780" s="285"/>
    </row>
    <row r="781" spans="1:6" ht="23">
      <c r="A781" s="236"/>
      <c r="B781" s="362" t="s">
        <v>1119</v>
      </c>
      <c r="C781" s="153"/>
      <c r="D781" s="154"/>
      <c r="E781" s="285"/>
      <c r="F781" s="285"/>
    </row>
    <row r="782" spans="1:6">
      <c r="A782" s="236"/>
      <c r="B782" s="362" t="s">
        <v>1120</v>
      </c>
      <c r="C782" s="153"/>
      <c r="D782" s="154"/>
      <c r="E782" s="285"/>
      <c r="F782" s="285"/>
    </row>
    <row r="783" spans="1:6">
      <c r="A783" s="236"/>
      <c r="B783" s="362" t="s">
        <v>2473</v>
      </c>
      <c r="C783" s="153"/>
      <c r="D783" s="154"/>
      <c r="E783" s="285"/>
      <c r="F783" s="285"/>
    </row>
    <row r="784" spans="1:6">
      <c r="A784" s="236"/>
      <c r="B784" s="362" t="s">
        <v>2474</v>
      </c>
      <c r="C784" s="153"/>
      <c r="D784" s="154"/>
      <c r="E784" s="285"/>
      <c r="F784" s="285"/>
    </row>
    <row r="785" spans="1:6" ht="23">
      <c r="A785" s="236"/>
      <c r="B785" s="362" t="s">
        <v>1123</v>
      </c>
      <c r="C785" s="153"/>
      <c r="D785" s="154"/>
      <c r="E785" s="285"/>
      <c r="F785" s="285"/>
    </row>
    <row r="786" spans="1:6">
      <c r="A786" s="236"/>
      <c r="B786" s="362" t="s">
        <v>2472</v>
      </c>
      <c r="C786" s="153"/>
      <c r="D786" s="154"/>
      <c r="E786" s="285"/>
      <c r="F786" s="285"/>
    </row>
    <row r="787" spans="1:6">
      <c r="A787" s="236"/>
      <c r="B787" s="362" t="s">
        <v>2471</v>
      </c>
      <c r="C787" s="153"/>
      <c r="D787" s="154"/>
      <c r="E787" s="413"/>
      <c r="F787" s="298"/>
    </row>
    <row r="788" spans="1:6">
      <c r="A788" s="236"/>
      <c r="B788" s="362" t="s">
        <v>2470</v>
      </c>
      <c r="C788" s="153" t="s">
        <v>5</v>
      </c>
      <c r="D788" s="154">
        <v>2</v>
      </c>
      <c r="E788" s="396">
        <v>0</v>
      </c>
      <c r="F788" s="90">
        <f t="shared" ref="F788" si="89">D788*E788</f>
        <v>0</v>
      </c>
    </row>
    <row r="789" spans="1:6">
      <c r="A789" s="236"/>
      <c r="B789" s="362"/>
      <c r="C789" s="153"/>
      <c r="D789" s="154"/>
      <c r="E789" s="285"/>
      <c r="F789" s="288"/>
    </row>
    <row r="790" spans="1:6" ht="23">
      <c r="A790" s="236" t="s">
        <v>2475</v>
      </c>
      <c r="B790" s="362" t="s">
        <v>2493</v>
      </c>
      <c r="C790" s="153"/>
      <c r="D790" s="154"/>
      <c r="E790" s="285"/>
      <c r="F790" s="285"/>
    </row>
    <row r="791" spans="1:6">
      <c r="A791" s="236"/>
      <c r="B791" s="362" t="s">
        <v>1124</v>
      </c>
      <c r="C791" s="153"/>
      <c r="D791" s="154"/>
      <c r="E791" s="285"/>
      <c r="F791" s="285"/>
    </row>
    <row r="792" spans="1:6" ht="23">
      <c r="A792" s="236"/>
      <c r="B792" s="362" t="s">
        <v>1102</v>
      </c>
      <c r="C792" s="153"/>
      <c r="D792" s="154"/>
      <c r="E792" s="285"/>
      <c r="F792" s="285"/>
    </row>
    <row r="793" spans="1:6" ht="23">
      <c r="A793" s="236"/>
      <c r="B793" s="362" t="s">
        <v>1125</v>
      </c>
      <c r="C793" s="153"/>
      <c r="D793" s="154"/>
      <c r="E793" s="285"/>
      <c r="F793" s="285"/>
    </row>
    <row r="794" spans="1:6">
      <c r="A794" s="236"/>
      <c r="B794" s="362" t="s">
        <v>1104</v>
      </c>
      <c r="C794" s="153"/>
      <c r="D794" s="154"/>
      <c r="E794" s="285"/>
      <c r="F794" s="285"/>
    </row>
    <row r="795" spans="1:6">
      <c r="A795" s="236"/>
      <c r="B795" s="362" t="s">
        <v>1126</v>
      </c>
      <c r="C795" s="153"/>
      <c r="D795" s="154"/>
      <c r="E795" s="285"/>
      <c r="F795" s="285"/>
    </row>
    <row r="796" spans="1:6">
      <c r="A796" s="236"/>
      <c r="B796" s="362" t="s">
        <v>1106</v>
      </c>
      <c r="C796" s="153"/>
      <c r="D796" s="154"/>
      <c r="E796" s="285"/>
      <c r="F796" s="285"/>
    </row>
    <row r="797" spans="1:6">
      <c r="A797" s="236"/>
      <c r="B797" s="362" t="s">
        <v>1127</v>
      </c>
      <c r="C797" s="153"/>
      <c r="D797" s="154"/>
      <c r="E797" s="285"/>
      <c r="F797" s="285"/>
    </row>
    <row r="798" spans="1:6">
      <c r="A798" s="236"/>
      <c r="B798" s="362" t="s">
        <v>1128</v>
      </c>
      <c r="C798" s="153"/>
      <c r="D798" s="154"/>
      <c r="E798" s="285"/>
      <c r="F798" s="285"/>
    </row>
    <row r="799" spans="1:6">
      <c r="A799" s="236"/>
      <c r="B799" s="362" t="s">
        <v>1109</v>
      </c>
      <c r="C799" s="153"/>
      <c r="D799" s="154"/>
      <c r="E799" s="285"/>
      <c r="F799" s="285"/>
    </row>
    <row r="800" spans="1:6">
      <c r="A800" s="236"/>
      <c r="B800" s="362" t="s">
        <v>1110</v>
      </c>
      <c r="C800" s="153"/>
      <c r="D800" s="154"/>
      <c r="E800" s="285"/>
      <c r="F800" s="285"/>
    </row>
    <row r="801" spans="1:6">
      <c r="A801" s="236"/>
      <c r="B801" s="362" t="s">
        <v>1129</v>
      </c>
      <c r="C801" s="153"/>
      <c r="D801" s="154"/>
      <c r="E801" s="285"/>
      <c r="F801" s="285"/>
    </row>
    <row r="802" spans="1:6">
      <c r="A802" s="236"/>
      <c r="B802" s="362" t="s">
        <v>1130</v>
      </c>
      <c r="C802" s="153"/>
      <c r="D802" s="154"/>
      <c r="E802" s="285"/>
      <c r="F802" s="285"/>
    </row>
    <row r="803" spans="1:6">
      <c r="A803" s="236"/>
      <c r="B803" s="362" t="s">
        <v>1131</v>
      </c>
      <c r="C803" s="153"/>
      <c r="D803" s="154"/>
      <c r="E803" s="285"/>
      <c r="F803" s="285"/>
    </row>
    <row r="804" spans="1:6">
      <c r="A804" s="236"/>
      <c r="B804" s="362" t="s">
        <v>1132</v>
      </c>
      <c r="C804" s="153"/>
      <c r="D804" s="154"/>
      <c r="E804" s="285"/>
      <c r="F804" s="285"/>
    </row>
    <row r="805" spans="1:6">
      <c r="A805" s="236"/>
      <c r="B805" s="362" t="s">
        <v>1115</v>
      </c>
      <c r="C805" s="153"/>
      <c r="D805" s="154"/>
      <c r="E805" s="285"/>
      <c r="F805" s="285"/>
    </row>
    <row r="806" spans="1:6">
      <c r="A806" s="236"/>
      <c r="B806" s="362" t="s">
        <v>1116</v>
      </c>
      <c r="C806" s="153"/>
      <c r="D806" s="154"/>
      <c r="E806" s="285"/>
      <c r="F806" s="285"/>
    </row>
    <row r="807" spans="1:6" ht="23">
      <c r="A807" s="236"/>
      <c r="B807" s="362" t="s">
        <v>1133</v>
      </c>
      <c r="C807" s="153"/>
      <c r="D807" s="154"/>
      <c r="E807" s="285"/>
      <c r="F807" s="285"/>
    </row>
    <row r="808" spans="1:6">
      <c r="A808" s="236"/>
      <c r="B808" s="362" t="s">
        <v>1118</v>
      </c>
      <c r="C808" s="153"/>
      <c r="D808" s="154"/>
      <c r="E808" s="285"/>
      <c r="F808" s="285"/>
    </row>
    <row r="809" spans="1:6" ht="23">
      <c r="A809" s="236"/>
      <c r="B809" s="362" t="s">
        <v>1134</v>
      </c>
      <c r="C809" s="153"/>
      <c r="D809" s="154"/>
      <c r="E809" s="285"/>
      <c r="F809" s="285"/>
    </row>
    <row r="810" spans="1:6">
      <c r="A810" s="236"/>
      <c r="B810" s="362" t="s">
        <v>1135</v>
      </c>
      <c r="C810" s="153"/>
      <c r="D810" s="154"/>
      <c r="E810" s="285"/>
      <c r="F810" s="285"/>
    </row>
    <row r="811" spans="1:6">
      <c r="A811" s="236"/>
      <c r="B811" s="362" t="s">
        <v>2473</v>
      </c>
      <c r="C811" s="153"/>
      <c r="D811" s="154"/>
      <c r="E811" s="285"/>
      <c r="F811" s="285"/>
    </row>
    <row r="812" spans="1:6">
      <c r="A812" s="236"/>
      <c r="B812" s="362" t="s">
        <v>2476</v>
      </c>
      <c r="C812" s="153"/>
      <c r="D812" s="154"/>
      <c r="E812" s="285"/>
      <c r="F812" s="285"/>
    </row>
    <row r="813" spans="1:6" ht="23">
      <c r="A813" s="236"/>
      <c r="B813" s="362" t="s">
        <v>1137</v>
      </c>
      <c r="C813" s="153"/>
      <c r="D813" s="154"/>
      <c r="E813" s="285"/>
      <c r="F813" s="285"/>
    </row>
    <row r="814" spans="1:6">
      <c r="A814" s="236"/>
      <c r="B814" s="362" t="s">
        <v>2472</v>
      </c>
      <c r="C814" s="153"/>
      <c r="D814" s="154"/>
      <c r="E814" s="285"/>
      <c r="F814" s="285"/>
    </row>
    <row r="815" spans="1:6">
      <c r="A815" s="236"/>
      <c r="B815" s="362" t="s">
        <v>2471</v>
      </c>
      <c r="C815" s="153"/>
      <c r="D815" s="154"/>
      <c r="E815" s="413"/>
      <c r="F815" s="298"/>
    </row>
    <row r="816" spans="1:6">
      <c r="A816" s="236"/>
      <c r="B816" s="362" t="s">
        <v>2470</v>
      </c>
      <c r="C816" s="153" t="s">
        <v>5</v>
      </c>
      <c r="D816" s="154">
        <v>1</v>
      </c>
      <c r="E816" s="396">
        <v>0</v>
      </c>
      <c r="F816" s="90">
        <f t="shared" ref="F816" si="90">D816*E816</f>
        <v>0</v>
      </c>
    </row>
    <row r="817" spans="1:6">
      <c r="A817" s="236"/>
      <c r="B817" s="362"/>
      <c r="C817" s="153"/>
      <c r="D817" s="154"/>
      <c r="E817" s="285"/>
      <c r="F817" s="288"/>
    </row>
    <row r="818" spans="1:6" ht="23">
      <c r="A818" s="236" t="s">
        <v>2479</v>
      </c>
      <c r="B818" s="362" t="s">
        <v>2494</v>
      </c>
      <c r="C818" s="153"/>
      <c r="D818" s="154"/>
      <c r="E818" s="285"/>
      <c r="F818" s="285"/>
    </row>
    <row r="819" spans="1:6">
      <c r="A819" s="236"/>
      <c r="B819" s="362" t="s">
        <v>1138</v>
      </c>
      <c r="C819" s="153"/>
      <c r="D819" s="154"/>
      <c r="E819" s="285"/>
      <c r="F819" s="285"/>
    </row>
    <row r="820" spans="1:6" ht="23">
      <c r="A820" s="236"/>
      <c r="B820" s="362" t="s">
        <v>1139</v>
      </c>
      <c r="C820" s="153"/>
      <c r="D820" s="154"/>
      <c r="E820" s="285"/>
      <c r="F820" s="285"/>
    </row>
    <row r="821" spans="1:6" ht="23">
      <c r="A821" s="236"/>
      <c r="B821" s="362" t="s">
        <v>1140</v>
      </c>
      <c r="C821" s="153"/>
      <c r="D821" s="154"/>
      <c r="E821" s="285"/>
      <c r="F821" s="285"/>
    </row>
    <row r="822" spans="1:6">
      <c r="A822" s="236"/>
      <c r="B822" s="362" t="s">
        <v>1104</v>
      </c>
      <c r="C822" s="153"/>
      <c r="D822" s="154"/>
      <c r="E822" s="285"/>
      <c r="F822" s="285"/>
    </row>
    <row r="823" spans="1:6">
      <c r="A823" s="236"/>
      <c r="B823" s="362" t="s">
        <v>1141</v>
      </c>
      <c r="C823" s="153"/>
      <c r="D823" s="154"/>
      <c r="E823" s="285"/>
      <c r="F823" s="285"/>
    </row>
    <row r="824" spans="1:6">
      <c r="A824" s="236"/>
      <c r="B824" s="362" t="s">
        <v>1106</v>
      </c>
      <c r="C824" s="153"/>
      <c r="D824" s="154"/>
      <c r="E824" s="285"/>
      <c r="F824" s="285"/>
    </row>
    <row r="825" spans="1:6">
      <c r="A825" s="236"/>
      <c r="B825" s="362" t="s">
        <v>1142</v>
      </c>
      <c r="C825" s="153"/>
      <c r="D825" s="154"/>
      <c r="E825" s="285"/>
      <c r="F825" s="285"/>
    </row>
    <row r="826" spans="1:6">
      <c r="A826" s="236"/>
      <c r="B826" s="362" t="s">
        <v>1143</v>
      </c>
      <c r="C826" s="153"/>
      <c r="D826" s="154"/>
      <c r="E826" s="285"/>
      <c r="F826" s="285"/>
    </row>
    <row r="827" spans="1:6">
      <c r="A827" s="236"/>
      <c r="B827" s="362" t="s">
        <v>1109</v>
      </c>
      <c r="C827" s="153"/>
      <c r="D827" s="154"/>
      <c r="E827" s="285"/>
      <c r="F827" s="285"/>
    </row>
    <row r="828" spans="1:6">
      <c r="A828" s="236"/>
      <c r="B828" s="362" t="s">
        <v>1110</v>
      </c>
      <c r="C828" s="153"/>
      <c r="D828" s="154"/>
      <c r="E828" s="285"/>
      <c r="F828" s="285"/>
    </row>
    <row r="829" spans="1:6">
      <c r="A829" s="236"/>
      <c r="B829" s="362" t="s">
        <v>1144</v>
      </c>
      <c r="C829" s="153"/>
      <c r="D829" s="154"/>
      <c r="E829" s="285"/>
      <c r="F829" s="285"/>
    </row>
    <row r="830" spans="1:6">
      <c r="A830" s="236"/>
      <c r="B830" s="362" t="s">
        <v>1145</v>
      </c>
      <c r="C830" s="153"/>
      <c r="D830" s="154"/>
      <c r="E830" s="285"/>
      <c r="F830" s="285"/>
    </row>
    <row r="831" spans="1:6">
      <c r="A831" s="236"/>
      <c r="B831" s="362" t="s">
        <v>1146</v>
      </c>
      <c r="C831" s="153"/>
      <c r="D831" s="154"/>
      <c r="E831" s="285"/>
      <c r="F831" s="285"/>
    </row>
    <row r="832" spans="1:6">
      <c r="A832" s="236"/>
      <c r="B832" s="362" t="s">
        <v>1147</v>
      </c>
      <c r="C832" s="153"/>
      <c r="D832" s="154"/>
      <c r="E832" s="285"/>
      <c r="F832" s="285"/>
    </row>
    <row r="833" spans="1:6">
      <c r="A833" s="236"/>
      <c r="B833" s="362" t="s">
        <v>1115</v>
      </c>
      <c r="C833" s="153"/>
      <c r="D833" s="154"/>
      <c r="E833" s="285"/>
      <c r="F833" s="285"/>
    </row>
    <row r="834" spans="1:6">
      <c r="A834" s="236"/>
      <c r="B834" s="362" t="s">
        <v>1116</v>
      </c>
      <c r="C834" s="153"/>
      <c r="D834" s="154"/>
      <c r="E834" s="285"/>
      <c r="F834" s="285"/>
    </row>
    <row r="835" spans="1:6" ht="23">
      <c r="A835" s="236"/>
      <c r="B835" s="362" t="s">
        <v>1148</v>
      </c>
      <c r="C835" s="153"/>
      <c r="D835" s="154"/>
      <c r="E835" s="285"/>
      <c r="F835" s="285"/>
    </row>
    <row r="836" spans="1:6">
      <c r="A836" s="236"/>
      <c r="B836" s="362" t="s">
        <v>1149</v>
      </c>
      <c r="C836" s="153"/>
      <c r="D836" s="154"/>
      <c r="E836" s="285"/>
      <c r="F836" s="285"/>
    </row>
    <row r="837" spans="1:6" ht="23">
      <c r="A837" s="236"/>
      <c r="B837" s="362" t="s">
        <v>1150</v>
      </c>
      <c r="C837" s="153"/>
      <c r="D837" s="154"/>
      <c r="E837" s="285"/>
      <c r="F837" s="285"/>
    </row>
    <row r="838" spans="1:6">
      <c r="A838" s="236"/>
      <c r="B838" s="362" t="s">
        <v>1151</v>
      </c>
      <c r="C838" s="153"/>
      <c r="D838" s="154"/>
      <c r="E838" s="285"/>
      <c r="F838" s="285"/>
    </row>
    <row r="839" spans="1:6">
      <c r="A839" s="236"/>
      <c r="B839" s="362" t="s">
        <v>2473</v>
      </c>
      <c r="C839" s="153"/>
      <c r="D839" s="154"/>
      <c r="E839" s="285"/>
      <c r="F839" s="285"/>
    </row>
    <row r="840" spans="1:6">
      <c r="A840" s="236"/>
      <c r="B840" s="362" t="s">
        <v>2474</v>
      </c>
      <c r="C840" s="153"/>
      <c r="D840" s="154"/>
      <c r="E840" s="285"/>
      <c r="F840" s="285"/>
    </row>
    <row r="841" spans="1:6" ht="23">
      <c r="A841" s="236"/>
      <c r="B841" s="362" t="s">
        <v>1123</v>
      </c>
      <c r="C841" s="153"/>
      <c r="D841" s="154"/>
      <c r="E841" s="285"/>
      <c r="F841" s="285"/>
    </row>
    <row r="842" spans="1:6" ht="23">
      <c r="A842" s="236"/>
      <c r="B842" s="362" t="s">
        <v>2477</v>
      </c>
      <c r="C842" s="153"/>
      <c r="D842" s="154"/>
      <c r="E842" s="285"/>
      <c r="F842" s="285"/>
    </row>
    <row r="843" spans="1:6">
      <c r="A843" s="236"/>
      <c r="B843" s="362" t="s">
        <v>2478</v>
      </c>
      <c r="C843" s="153"/>
      <c r="D843" s="154"/>
      <c r="E843" s="413"/>
      <c r="F843" s="298"/>
    </row>
    <row r="844" spans="1:6">
      <c r="A844" s="236"/>
      <c r="B844" s="362" t="s">
        <v>2470</v>
      </c>
      <c r="C844" s="153" t="s">
        <v>5</v>
      </c>
      <c r="D844" s="154">
        <v>1</v>
      </c>
      <c r="E844" s="396">
        <v>0</v>
      </c>
      <c r="F844" s="90">
        <f t="shared" ref="F844" si="91">D844*E844</f>
        <v>0</v>
      </c>
    </row>
    <row r="845" spans="1:6">
      <c r="A845" s="236"/>
      <c r="B845" s="362"/>
      <c r="C845" s="153"/>
      <c r="D845" s="154"/>
      <c r="E845" s="285"/>
      <c r="F845" s="288"/>
    </row>
    <row r="846" spans="1:6" ht="23">
      <c r="A846" s="236" t="s">
        <v>2480</v>
      </c>
      <c r="B846" s="362" t="s">
        <v>2495</v>
      </c>
      <c r="C846" s="153"/>
      <c r="D846" s="154"/>
      <c r="E846" s="285"/>
      <c r="F846" s="285"/>
    </row>
    <row r="847" spans="1:6">
      <c r="A847" s="236"/>
      <c r="B847" s="362" t="s">
        <v>1152</v>
      </c>
      <c r="C847" s="153"/>
      <c r="D847" s="154"/>
      <c r="E847" s="285"/>
      <c r="F847" s="285"/>
    </row>
    <row r="848" spans="1:6" ht="23">
      <c r="A848" s="236"/>
      <c r="B848" s="362" t="s">
        <v>1102</v>
      </c>
      <c r="C848" s="153"/>
      <c r="D848" s="154"/>
      <c r="E848" s="285"/>
      <c r="F848" s="285"/>
    </row>
    <row r="849" spans="1:6" ht="23">
      <c r="A849" s="236"/>
      <c r="B849" s="362" t="s">
        <v>1153</v>
      </c>
      <c r="C849" s="153"/>
      <c r="D849" s="154"/>
      <c r="E849" s="285"/>
      <c r="F849" s="285"/>
    </row>
    <row r="850" spans="1:6">
      <c r="A850" s="236"/>
      <c r="B850" s="362" t="s">
        <v>1104</v>
      </c>
      <c r="C850" s="153"/>
      <c r="D850" s="154"/>
      <c r="E850" s="285"/>
      <c r="F850" s="285"/>
    </row>
    <row r="851" spans="1:6">
      <c r="A851" s="236"/>
      <c r="B851" s="362" t="s">
        <v>1154</v>
      </c>
      <c r="C851" s="153"/>
      <c r="D851" s="154"/>
      <c r="E851" s="285"/>
      <c r="F851" s="285"/>
    </row>
    <row r="852" spans="1:6">
      <c r="A852" s="236"/>
      <c r="B852" s="362" t="s">
        <v>1106</v>
      </c>
      <c r="C852" s="153"/>
      <c r="D852" s="154"/>
      <c r="E852" s="285"/>
      <c r="F852" s="285"/>
    </row>
    <row r="853" spans="1:6">
      <c r="A853" s="236"/>
      <c r="B853" s="362" t="s">
        <v>1155</v>
      </c>
      <c r="C853" s="153"/>
      <c r="D853" s="154"/>
      <c r="E853" s="285"/>
      <c r="F853" s="285"/>
    </row>
    <row r="854" spans="1:6">
      <c r="A854" s="236"/>
      <c r="B854" s="362" t="s">
        <v>1156</v>
      </c>
      <c r="C854" s="153"/>
      <c r="D854" s="154"/>
      <c r="E854" s="285"/>
      <c r="F854" s="285"/>
    </row>
    <row r="855" spans="1:6">
      <c r="A855" s="236"/>
      <c r="B855" s="362" t="s">
        <v>1109</v>
      </c>
      <c r="C855" s="153"/>
      <c r="D855" s="154"/>
      <c r="E855" s="285"/>
      <c r="F855" s="285"/>
    </row>
    <row r="856" spans="1:6">
      <c r="A856" s="236"/>
      <c r="B856" s="362" t="s">
        <v>1110</v>
      </c>
      <c r="C856" s="153"/>
      <c r="D856" s="154"/>
      <c r="E856" s="285"/>
      <c r="F856" s="285"/>
    </row>
    <row r="857" spans="1:6">
      <c r="A857" s="236"/>
      <c r="B857" s="362" t="s">
        <v>1157</v>
      </c>
      <c r="C857" s="153"/>
      <c r="D857" s="154"/>
      <c r="E857" s="285"/>
      <c r="F857" s="285"/>
    </row>
    <row r="858" spans="1:6">
      <c r="A858" s="236"/>
      <c r="B858" s="362" t="s">
        <v>1158</v>
      </c>
      <c r="C858" s="153"/>
      <c r="D858" s="154"/>
      <c r="E858" s="285"/>
      <c r="F858" s="285"/>
    </row>
    <row r="859" spans="1:6">
      <c r="A859" s="236"/>
      <c r="B859" s="362" t="s">
        <v>1159</v>
      </c>
      <c r="C859" s="153"/>
      <c r="D859" s="154"/>
      <c r="E859" s="285"/>
      <c r="F859" s="285"/>
    </row>
    <row r="860" spans="1:6">
      <c r="A860" s="236"/>
      <c r="B860" s="362" t="s">
        <v>1160</v>
      </c>
      <c r="C860" s="153"/>
      <c r="D860" s="154"/>
      <c r="E860" s="285"/>
      <c r="F860" s="285"/>
    </row>
    <row r="861" spans="1:6">
      <c r="A861" s="236"/>
      <c r="B861" s="362" t="s">
        <v>1115</v>
      </c>
      <c r="C861" s="153"/>
      <c r="D861" s="154"/>
      <c r="E861" s="285"/>
      <c r="F861" s="285"/>
    </row>
    <row r="862" spans="1:6">
      <c r="A862" s="236"/>
      <c r="B862" s="362" t="s">
        <v>1116</v>
      </c>
      <c r="C862" s="153"/>
      <c r="D862" s="154"/>
      <c r="E862" s="285"/>
      <c r="F862" s="285"/>
    </row>
    <row r="863" spans="1:6" ht="23">
      <c r="A863" s="236"/>
      <c r="B863" s="362" t="s">
        <v>1161</v>
      </c>
      <c r="C863" s="153"/>
      <c r="D863" s="154"/>
      <c r="E863" s="285"/>
      <c r="F863" s="285"/>
    </row>
    <row r="864" spans="1:6">
      <c r="A864" s="236"/>
      <c r="B864" s="362" t="s">
        <v>1162</v>
      </c>
      <c r="C864" s="153"/>
      <c r="D864" s="154"/>
      <c r="E864" s="285"/>
      <c r="F864" s="285"/>
    </row>
    <row r="865" spans="1:6" ht="23">
      <c r="A865" s="236"/>
      <c r="B865" s="362" t="s">
        <v>1163</v>
      </c>
      <c r="C865" s="153"/>
      <c r="D865" s="154"/>
      <c r="E865" s="285"/>
      <c r="F865" s="285"/>
    </row>
    <row r="866" spans="1:6">
      <c r="A866" s="236"/>
      <c r="B866" s="362" t="s">
        <v>1164</v>
      </c>
      <c r="C866" s="153"/>
      <c r="D866" s="154"/>
      <c r="E866" s="285"/>
      <c r="F866" s="285"/>
    </row>
    <row r="867" spans="1:6">
      <c r="A867" s="236"/>
      <c r="B867" s="362" t="s">
        <v>1121</v>
      </c>
      <c r="C867" s="153"/>
      <c r="D867" s="154"/>
      <c r="E867" s="285"/>
      <c r="F867" s="285"/>
    </row>
    <row r="868" spans="1:6">
      <c r="A868" s="236"/>
      <c r="B868" s="362" t="s">
        <v>1136</v>
      </c>
      <c r="C868" s="153"/>
      <c r="D868" s="154"/>
      <c r="E868" s="285"/>
      <c r="F868" s="285"/>
    </row>
    <row r="869" spans="1:6" ht="23">
      <c r="A869" s="236"/>
      <c r="B869" s="362" t="s">
        <v>1165</v>
      </c>
      <c r="C869" s="153"/>
      <c r="D869" s="154"/>
      <c r="E869" s="285"/>
      <c r="F869" s="285"/>
    </row>
    <row r="870" spans="1:6">
      <c r="A870" s="236"/>
      <c r="B870" s="362" t="s">
        <v>1166</v>
      </c>
      <c r="C870" s="153"/>
      <c r="D870" s="154"/>
      <c r="E870" s="285"/>
      <c r="F870" s="285"/>
    </row>
    <row r="871" spans="1:6">
      <c r="A871" s="236"/>
      <c r="B871" s="362" t="s">
        <v>1167</v>
      </c>
      <c r="C871" s="153"/>
      <c r="D871" s="154"/>
      <c r="E871" s="413"/>
      <c r="F871" s="298"/>
    </row>
    <row r="872" spans="1:6">
      <c r="A872" s="236"/>
      <c r="B872" s="362" t="s">
        <v>2470</v>
      </c>
      <c r="C872" s="153" t="s">
        <v>5</v>
      </c>
      <c r="D872" s="154">
        <v>1</v>
      </c>
      <c r="E872" s="396">
        <v>0</v>
      </c>
      <c r="F872" s="90">
        <f t="shared" ref="F872" si="92">D872*E872</f>
        <v>0</v>
      </c>
    </row>
    <row r="873" spans="1:6">
      <c r="A873" s="247"/>
      <c r="B873" s="367"/>
      <c r="C873" s="153"/>
      <c r="D873" s="154"/>
      <c r="E873" s="285"/>
      <c r="F873" s="299"/>
    </row>
    <row r="874" spans="1:6" ht="126.5">
      <c r="A874" s="236" t="s">
        <v>2486</v>
      </c>
      <c r="B874" s="362" t="s">
        <v>1168</v>
      </c>
      <c r="C874" s="153"/>
      <c r="D874" s="154"/>
      <c r="E874" s="285"/>
      <c r="F874" s="285"/>
    </row>
    <row r="875" spans="1:6" ht="23">
      <c r="A875" s="247"/>
      <c r="B875" s="362" t="s">
        <v>2496</v>
      </c>
      <c r="C875" s="153"/>
      <c r="D875" s="154"/>
      <c r="E875" s="285"/>
      <c r="F875" s="285"/>
    </row>
    <row r="876" spans="1:6">
      <c r="A876" s="236"/>
      <c r="B876" s="362" t="s">
        <v>1169</v>
      </c>
      <c r="C876" s="153"/>
      <c r="D876" s="154"/>
      <c r="E876" s="285"/>
      <c r="F876" s="286"/>
    </row>
    <row r="877" spans="1:6">
      <c r="A877" s="236"/>
      <c r="B877" s="362" t="s">
        <v>1170</v>
      </c>
      <c r="C877" s="153"/>
      <c r="D877" s="154"/>
      <c r="E877" s="285"/>
      <c r="F877" s="286"/>
    </row>
    <row r="878" spans="1:6">
      <c r="A878" s="236"/>
      <c r="B878" s="362" t="s">
        <v>1171</v>
      </c>
      <c r="C878" s="153"/>
      <c r="D878" s="154"/>
      <c r="E878" s="285"/>
      <c r="F878" s="286"/>
    </row>
    <row r="879" spans="1:6">
      <c r="A879" s="236"/>
      <c r="B879" s="362" t="s">
        <v>1172</v>
      </c>
      <c r="C879" s="153"/>
      <c r="D879" s="154"/>
      <c r="E879" s="285"/>
      <c r="F879" s="286"/>
    </row>
    <row r="880" spans="1:6">
      <c r="A880" s="236"/>
      <c r="B880" s="362" t="s">
        <v>1115</v>
      </c>
      <c r="C880" s="153"/>
      <c r="D880" s="154"/>
      <c r="E880" s="285"/>
      <c r="F880" s="286"/>
    </row>
    <row r="881" spans="1:6">
      <c r="A881" s="236"/>
      <c r="B881" s="362" t="s">
        <v>1116</v>
      </c>
      <c r="C881" s="153"/>
      <c r="D881" s="154"/>
      <c r="E881" s="285"/>
      <c r="F881" s="286"/>
    </row>
    <row r="882" spans="1:6">
      <c r="A882" s="236"/>
      <c r="B882" s="362" t="s">
        <v>1173</v>
      </c>
      <c r="C882" s="153"/>
      <c r="D882" s="154"/>
      <c r="E882" s="285"/>
      <c r="F882" s="286"/>
    </row>
    <row r="883" spans="1:6">
      <c r="A883" s="236"/>
      <c r="B883" s="362" t="s">
        <v>1174</v>
      </c>
      <c r="C883" s="153"/>
      <c r="D883" s="154"/>
      <c r="E883" s="285"/>
      <c r="F883" s="286"/>
    </row>
    <row r="884" spans="1:6">
      <c r="A884" s="236"/>
      <c r="B884" s="362" t="s">
        <v>2481</v>
      </c>
      <c r="C884" s="153"/>
      <c r="D884" s="154"/>
      <c r="E884" s="285"/>
      <c r="F884" s="286"/>
    </row>
    <row r="885" spans="1:6">
      <c r="A885" s="236"/>
      <c r="B885" s="362" t="s">
        <v>2482</v>
      </c>
      <c r="C885" s="153"/>
      <c r="D885" s="154"/>
      <c r="E885" s="285"/>
      <c r="F885" s="286"/>
    </row>
    <row r="886" spans="1:6">
      <c r="A886" s="236"/>
      <c r="B886" s="362" t="s">
        <v>2484</v>
      </c>
      <c r="C886" s="153"/>
      <c r="D886" s="154"/>
      <c r="E886" s="285"/>
      <c r="F886" s="286"/>
    </row>
    <row r="887" spans="1:6">
      <c r="A887" s="236"/>
      <c r="B887" s="362" t="s">
        <v>2483</v>
      </c>
      <c r="C887" s="153"/>
      <c r="D887" s="154"/>
      <c r="E887" s="285"/>
      <c r="F887" s="286"/>
    </row>
    <row r="888" spans="1:6">
      <c r="A888" s="236"/>
      <c r="B888" s="362" t="s">
        <v>2485</v>
      </c>
      <c r="C888" s="153"/>
      <c r="D888" s="154"/>
      <c r="E888" s="285"/>
      <c r="F888" s="286"/>
    </row>
    <row r="889" spans="1:6" ht="34.5">
      <c r="A889" s="236"/>
      <c r="B889" s="362" t="s">
        <v>1175</v>
      </c>
      <c r="C889" s="153"/>
      <c r="D889" s="154"/>
      <c r="E889" s="413"/>
      <c r="F889" s="298"/>
    </row>
    <row r="890" spans="1:6">
      <c r="A890" s="236"/>
      <c r="B890" s="362" t="s">
        <v>2470</v>
      </c>
      <c r="C890" s="153" t="s">
        <v>5</v>
      </c>
      <c r="D890" s="154">
        <v>43</v>
      </c>
      <c r="E890" s="396">
        <v>0</v>
      </c>
      <c r="F890" s="90">
        <f t="shared" ref="F890" si="93">D890*E890</f>
        <v>0</v>
      </c>
    </row>
    <row r="891" spans="1:6">
      <c r="A891" s="236"/>
      <c r="B891" s="362"/>
      <c r="C891" s="153"/>
      <c r="D891" s="154"/>
      <c r="E891" s="285"/>
      <c r="F891" s="288"/>
    </row>
    <row r="892" spans="1:6" ht="161.25" customHeight="1">
      <c r="A892" s="236" t="s">
        <v>2487</v>
      </c>
      <c r="B892" s="362" t="s">
        <v>1176</v>
      </c>
      <c r="C892" s="153"/>
      <c r="D892" s="154"/>
      <c r="E892" s="285"/>
      <c r="F892" s="285"/>
    </row>
    <row r="893" spans="1:6" ht="23">
      <c r="A893" s="236"/>
      <c r="B893" s="362" t="s">
        <v>2497</v>
      </c>
      <c r="C893" s="153"/>
      <c r="D893" s="154"/>
      <c r="E893" s="285"/>
      <c r="F893" s="286"/>
    </row>
    <row r="894" spans="1:6">
      <c r="A894" s="236"/>
      <c r="B894" s="362" t="s">
        <v>1177</v>
      </c>
      <c r="C894" s="153"/>
      <c r="D894" s="154"/>
      <c r="E894" s="285"/>
      <c r="F894" s="286"/>
    </row>
    <row r="895" spans="1:6">
      <c r="A895" s="236"/>
      <c r="B895" s="362" t="s">
        <v>1170</v>
      </c>
      <c r="C895" s="153"/>
      <c r="D895" s="154"/>
      <c r="E895" s="285"/>
      <c r="F895" s="286"/>
    </row>
    <row r="896" spans="1:6">
      <c r="A896" s="236"/>
      <c r="B896" s="362" t="s">
        <v>1171</v>
      </c>
      <c r="C896" s="153"/>
      <c r="D896" s="154"/>
      <c r="E896" s="285"/>
      <c r="F896" s="286"/>
    </row>
    <row r="897" spans="1:6">
      <c r="A897" s="236"/>
      <c r="B897" s="362" t="s">
        <v>1178</v>
      </c>
      <c r="C897" s="153"/>
      <c r="D897" s="154"/>
      <c r="E897" s="285"/>
      <c r="F897" s="286"/>
    </row>
    <row r="898" spans="1:6">
      <c r="A898" s="236"/>
      <c r="B898" s="362" t="s">
        <v>1115</v>
      </c>
      <c r="C898" s="153"/>
      <c r="D898" s="154"/>
      <c r="E898" s="285"/>
      <c r="F898" s="286"/>
    </row>
    <row r="899" spans="1:6">
      <c r="A899" s="236"/>
      <c r="B899" s="362" t="s">
        <v>1116</v>
      </c>
      <c r="C899" s="153"/>
      <c r="D899" s="154"/>
      <c r="E899" s="285"/>
      <c r="F899" s="286"/>
    </row>
    <row r="900" spans="1:6">
      <c r="A900" s="236"/>
      <c r="B900" s="362" t="s">
        <v>1179</v>
      </c>
      <c r="C900" s="153"/>
      <c r="D900" s="154"/>
      <c r="E900" s="285"/>
      <c r="F900" s="286"/>
    </row>
    <row r="901" spans="1:6">
      <c r="A901" s="236"/>
      <c r="B901" s="362" t="s">
        <v>1180</v>
      </c>
      <c r="C901" s="153"/>
      <c r="D901" s="154"/>
      <c r="E901" s="285"/>
      <c r="F901" s="286"/>
    </row>
    <row r="902" spans="1:6">
      <c r="A902" s="236"/>
      <c r="B902" s="362" t="s">
        <v>2488</v>
      </c>
      <c r="C902" s="153"/>
      <c r="D902" s="154"/>
      <c r="E902" s="285"/>
      <c r="F902" s="286"/>
    </row>
    <row r="903" spans="1:6">
      <c r="A903" s="236"/>
      <c r="B903" s="362" t="s">
        <v>2489</v>
      </c>
      <c r="C903" s="153"/>
      <c r="D903" s="154"/>
      <c r="E903" s="285"/>
      <c r="F903" s="286"/>
    </row>
    <row r="904" spans="1:6">
      <c r="A904" s="236"/>
      <c r="B904" s="362" t="s">
        <v>2482</v>
      </c>
      <c r="C904" s="153"/>
      <c r="D904" s="154"/>
      <c r="E904" s="285"/>
      <c r="F904" s="286"/>
    </row>
    <row r="905" spans="1:6">
      <c r="A905" s="236"/>
      <c r="B905" s="362" t="s">
        <v>2484</v>
      </c>
      <c r="C905" s="153"/>
      <c r="D905" s="154"/>
      <c r="E905" s="285"/>
      <c r="F905" s="286"/>
    </row>
    <row r="906" spans="1:6">
      <c r="A906" s="236"/>
      <c r="B906" s="362" t="s">
        <v>2490</v>
      </c>
      <c r="C906" s="153"/>
      <c r="D906" s="154"/>
      <c r="E906" s="285"/>
      <c r="F906" s="286"/>
    </row>
    <row r="907" spans="1:6">
      <c r="A907" s="236"/>
      <c r="B907" s="362" t="s">
        <v>2485</v>
      </c>
      <c r="C907" s="153"/>
      <c r="D907" s="154"/>
      <c r="E907" s="285"/>
      <c r="F907" s="286"/>
    </row>
    <row r="908" spans="1:6" ht="34.5">
      <c r="A908" s="236"/>
      <c r="B908" s="362" t="s">
        <v>2491</v>
      </c>
      <c r="C908" s="153"/>
      <c r="D908" s="154"/>
      <c r="E908" s="413"/>
      <c r="F908" s="298"/>
    </row>
    <row r="909" spans="1:6">
      <c r="A909" s="236"/>
      <c r="B909" s="362" t="s">
        <v>2470</v>
      </c>
      <c r="C909" s="153" t="s">
        <v>5</v>
      </c>
      <c r="D909" s="154">
        <v>6</v>
      </c>
      <c r="E909" s="396">
        <v>0</v>
      </c>
      <c r="F909" s="90">
        <f t="shared" ref="F909" si="94">D909*E909</f>
        <v>0</v>
      </c>
    </row>
    <row r="910" spans="1:6">
      <c r="A910" s="236"/>
      <c r="B910" s="362"/>
      <c r="C910" s="153"/>
      <c r="D910" s="154"/>
      <c r="E910" s="285"/>
      <c r="F910" s="286"/>
    </row>
    <row r="911" spans="1:6" ht="57.5">
      <c r="A911" s="236" t="s">
        <v>2498</v>
      </c>
      <c r="B911" s="362" t="s">
        <v>2499</v>
      </c>
      <c r="C911" s="153" t="s">
        <v>5</v>
      </c>
      <c r="D911" s="154">
        <v>6</v>
      </c>
      <c r="E911" s="396">
        <v>0</v>
      </c>
      <c r="F911" s="90">
        <f t="shared" ref="F911" si="95">D911*E911</f>
        <v>0</v>
      </c>
    </row>
    <row r="912" spans="1:6">
      <c r="A912" s="236"/>
      <c r="B912" s="362"/>
      <c r="C912" s="153"/>
      <c r="D912" s="154"/>
      <c r="E912" s="285"/>
      <c r="F912" s="286"/>
    </row>
    <row r="913" spans="1:6" ht="57.5">
      <c r="A913" s="236" t="s">
        <v>2500</v>
      </c>
      <c r="B913" s="362" t="s">
        <v>1181</v>
      </c>
      <c r="C913" s="153"/>
      <c r="D913" s="154"/>
      <c r="E913" s="285"/>
      <c r="F913" s="285"/>
    </row>
    <row r="914" spans="1:6" ht="115">
      <c r="A914" s="247"/>
      <c r="B914" s="94" t="s">
        <v>1182</v>
      </c>
      <c r="C914" s="153"/>
      <c r="D914" s="154"/>
      <c r="E914" s="285"/>
      <c r="F914" s="285"/>
    </row>
    <row r="915" spans="1:6" ht="46">
      <c r="A915" s="247"/>
      <c r="B915" s="362" t="s">
        <v>1183</v>
      </c>
      <c r="C915" s="153"/>
      <c r="D915" s="154"/>
      <c r="E915" s="285"/>
      <c r="F915" s="285"/>
    </row>
    <row r="916" spans="1:6" ht="126.5">
      <c r="A916" s="247"/>
      <c r="B916" s="362" t="s">
        <v>1184</v>
      </c>
      <c r="C916" s="153"/>
      <c r="D916" s="154"/>
      <c r="E916" s="285"/>
      <c r="F916" s="285"/>
    </row>
    <row r="917" spans="1:6" ht="23">
      <c r="A917" s="247"/>
      <c r="B917" s="362" t="s">
        <v>2501</v>
      </c>
      <c r="C917" s="153"/>
      <c r="D917" s="154"/>
      <c r="E917" s="285"/>
      <c r="F917" s="285"/>
    </row>
    <row r="918" spans="1:6">
      <c r="A918" s="247"/>
      <c r="B918" s="362" t="s">
        <v>1104</v>
      </c>
      <c r="C918" s="153"/>
      <c r="D918" s="154"/>
      <c r="E918" s="285"/>
      <c r="F918" s="288"/>
    </row>
    <row r="919" spans="1:6">
      <c r="A919" s="277"/>
      <c r="B919" s="94" t="s">
        <v>1185</v>
      </c>
      <c r="C919" s="153"/>
      <c r="D919" s="154"/>
      <c r="E919" s="285"/>
      <c r="F919" s="285"/>
    </row>
    <row r="920" spans="1:6">
      <c r="A920" s="277"/>
      <c r="B920" s="94" t="s">
        <v>1186</v>
      </c>
      <c r="C920" s="153"/>
      <c r="D920" s="154"/>
      <c r="E920" s="285"/>
      <c r="F920" s="285"/>
    </row>
    <row r="921" spans="1:6">
      <c r="A921" s="277"/>
      <c r="B921" s="94" t="s">
        <v>1187</v>
      </c>
      <c r="C921" s="153"/>
      <c r="D921" s="154"/>
      <c r="E921" s="285"/>
      <c r="F921" s="288"/>
    </row>
    <row r="922" spans="1:6">
      <c r="A922" s="277"/>
      <c r="B922" s="94" t="s">
        <v>1188</v>
      </c>
      <c r="C922" s="153"/>
      <c r="D922" s="154"/>
      <c r="E922" s="285"/>
      <c r="F922" s="285"/>
    </row>
    <row r="923" spans="1:6">
      <c r="A923" s="277"/>
      <c r="B923" s="94" t="s">
        <v>1189</v>
      </c>
      <c r="C923" s="153"/>
      <c r="D923" s="154"/>
      <c r="E923" s="285"/>
      <c r="F923" s="285"/>
    </row>
    <row r="924" spans="1:6">
      <c r="A924" s="277"/>
      <c r="B924" s="94" t="s">
        <v>1190</v>
      </c>
      <c r="C924" s="153"/>
      <c r="D924" s="154"/>
      <c r="E924" s="285"/>
      <c r="F924" s="285"/>
    </row>
    <row r="925" spans="1:6">
      <c r="A925" s="247"/>
      <c r="B925" s="94" t="s">
        <v>1191</v>
      </c>
      <c r="C925" s="153"/>
      <c r="D925" s="154"/>
      <c r="E925" s="285"/>
      <c r="F925" s="285"/>
    </row>
    <row r="926" spans="1:6">
      <c r="A926" s="277"/>
      <c r="B926" s="94" t="s">
        <v>1192</v>
      </c>
      <c r="C926" s="153"/>
      <c r="D926" s="154"/>
      <c r="E926" s="285"/>
      <c r="F926" s="285"/>
    </row>
    <row r="927" spans="1:6" ht="23">
      <c r="A927" s="277"/>
      <c r="B927" s="94" t="s">
        <v>1193</v>
      </c>
      <c r="C927" s="153"/>
      <c r="D927" s="154"/>
      <c r="E927" s="285"/>
      <c r="F927" s="285"/>
    </row>
    <row r="928" spans="1:6">
      <c r="A928" s="277"/>
      <c r="B928" s="362" t="s">
        <v>1194</v>
      </c>
      <c r="C928" s="153"/>
      <c r="D928" s="154"/>
      <c r="E928" s="285"/>
      <c r="F928" s="285"/>
    </row>
    <row r="929" spans="1:6" ht="23">
      <c r="A929" s="277"/>
      <c r="B929" s="362" t="s">
        <v>1195</v>
      </c>
      <c r="C929" s="153"/>
      <c r="D929" s="154"/>
      <c r="E929" s="285"/>
      <c r="F929" s="285"/>
    </row>
    <row r="930" spans="1:6" ht="23">
      <c r="A930" s="278"/>
      <c r="B930" s="362" t="s">
        <v>2503</v>
      </c>
      <c r="C930" s="153"/>
      <c r="D930" s="154"/>
      <c r="E930" s="285"/>
      <c r="F930" s="285"/>
    </row>
    <row r="931" spans="1:6">
      <c r="A931" s="278"/>
      <c r="B931" s="362" t="s">
        <v>2504</v>
      </c>
      <c r="C931" s="153"/>
      <c r="D931" s="154"/>
      <c r="E931" s="285"/>
      <c r="F931" s="285"/>
    </row>
    <row r="932" spans="1:6" ht="23">
      <c r="A932" s="278"/>
      <c r="B932" s="362" t="s">
        <v>2502</v>
      </c>
      <c r="C932" s="73"/>
      <c r="D932" s="73"/>
      <c r="E932" s="285"/>
      <c r="F932" s="288"/>
    </row>
    <row r="933" spans="1:6">
      <c r="A933" s="278"/>
      <c r="B933" s="362" t="s">
        <v>2470</v>
      </c>
      <c r="C933" s="153" t="s">
        <v>5</v>
      </c>
      <c r="D933" s="154">
        <v>4</v>
      </c>
      <c r="E933" s="396">
        <v>0</v>
      </c>
      <c r="F933" s="90">
        <f t="shared" ref="F933" si="96">D933*E933</f>
        <v>0</v>
      </c>
    </row>
    <row r="934" spans="1:6">
      <c r="A934" s="247"/>
      <c r="B934" s="367"/>
      <c r="C934" s="153"/>
      <c r="D934" s="154"/>
      <c r="E934" s="285"/>
      <c r="F934" s="285"/>
    </row>
    <row r="935" spans="1:6" ht="283.39999999999998" customHeight="1">
      <c r="A935" s="236" t="s">
        <v>2505</v>
      </c>
      <c r="B935" s="362" t="s">
        <v>2506</v>
      </c>
      <c r="C935" s="153" t="s">
        <v>5</v>
      </c>
      <c r="D935" s="154">
        <v>4</v>
      </c>
      <c r="E935" s="396">
        <v>0</v>
      </c>
      <c r="F935" s="90">
        <f t="shared" ref="F935" si="97">D935*E935</f>
        <v>0</v>
      </c>
    </row>
    <row r="936" spans="1:6">
      <c r="A936" s="236"/>
      <c r="B936" s="362"/>
      <c r="C936" s="153"/>
      <c r="D936" s="154"/>
      <c r="E936" s="285"/>
      <c r="F936" s="286"/>
    </row>
    <row r="937" spans="1:6" ht="241.5">
      <c r="A937" s="236" t="s">
        <v>2507</v>
      </c>
      <c r="B937" s="367" t="s">
        <v>2508</v>
      </c>
      <c r="C937" s="153" t="s">
        <v>5</v>
      </c>
      <c r="D937" s="154">
        <v>49</v>
      </c>
      <c r="E937" s="396">
        <v>0</v>
      </c>
      <c r="F937" s="90">
        <f t="shared" ref="F937" si="98">D937*E937</f>
        <v>0</v>
      </c>
    </row>
    <row r="938" spans="1:6">
      <c r="A938" s="236"/>
      <c r="B938" s="362"/>
      <c r="C938" s="153"/>
      <c r="D938" s="154"/>
      <c r="E938" s="285"/>
      <c r="F938" s="288"/>
    </row>
    <row r="939" spans="1:6" ht="145.65" customHeight="1">
      <c r="A939" s="236" t="s">
        <v>2512</v>
      </c>
      <c r="B939" s="367" t="s">
        <v>2520</v>
      </c>
      <c r="C939" s="153" t="s">
        <v>5</v>
      </c>
      <c r="D939" s="154">
        <v>1</v>
      </c>
      <c r="E939" s="396">
        <v>0</v>
      </c>
      <c r="F939" s="90">
        <f t="shared" ref="F939" si="99">D939*E939</f>
        <v>0</v>
      </c>
    </row>
    <row r="940" spans="1:6">
      <c r="A940" s="236"/>
      <c r="B940" s="362"/>
      <c r="C940" s="153"/>
      <c r="D940" s="154"/>
      <c r="E940" s="285"/>
      <c r="F940" s="286"/>
    </row>
    <row r="941" spans="1:6" ht="149.4" customHeight="1">
      <c r="A941" s="236" t="s">
        <v>2513</v>
      </c>
      <c r="B941" s="367" t="s">
        <v>2521</v>
      </c>
      <c r="C941" s="153" t="s">
        <v>5</v>
      </c>
      <c r="D941" s="154">
        <v>2</v>
      </c>
      <c r="E941" s="396">
        <v>0</v>
      </c>
      <c r="F941" s="90">
        <f t="shared" ref="F941" si="100">D941*E941</f>
        <v>0</v>
      </c>
    </row>
    <row r="942" spans="1:6">
      <c r="A942" s="236"/>
      <c r="B942" s="362"/>
      <c r="C942" s="153"/>
      <c r="D942" s="154"/>
      <c r="E942" s="285"/>
      <c r="F942" s="286"/>
    </row>
    <row r="943" spans="1:6" ht="88.4" customHeight="1">
      <c r="A943" s="236" t="s">
        <v>2514</v>
      </c>
      <c r="B943" s="367" t="s">
        <v>2511</v>
      </c>
      <c r="C943" s="153"/>
      <c r="D943" s="154"/>
      <c r="E943" s="285"/>
      <c r="F943" s="286"/>
    </row>
    <row r="944" spans="1:6">
      <c r="A944" s="236" t="s">
        <v>2515</v>
      </c>
      <c r="B944" s="367" t="s">
        <v>2509</v>
      </c>
      <c r="C944" s="153" t="s">
        <v>28</v>
      </c>
      <c r="D944" s="154">
        <v>36</v>
      </c>
      <c r="E944" s="396">
        <v>0</v>
      </c>
      <c r="F944" s="90">
        <f t="shared" ref="F944:F945" si="101">D944*E944</f>
        <v>0</v>
      </c>
    </row>
    <row r="945" spans="1:6">
      <c r="A945" s="236" t="s">
        <v>2516</v>
      </c>
      <c r="B945" s="367" t="s">
        <v>2510</v>
      </c>
      <c r="C945" s="153" t="s">
        <v>28</v>
      </c>
      <c r="D945" s="154">
        <v>7</v>
      </c>
      <c r="E945" s="396">
        <v>0</v>
      </c>
      <c r="F945" s="90">
        <f t="shared" si="101"/>
        <v>0</v>
      </c>
    </row>
    <row r="946" spans="1:6">
      <c r="A946" s="236"/>
      <c r="B946" s="367"/>
      <c r="C946" s="153"/>
      <c r="D946" s="154"/>
      <c r="E946" s="285"/>
      <c r="F946" s="286"/>
    </row>
    <row r="947" spans="1:6" ht="67.650000000000006" customHeight="1">
      <c r="A947" s="236" t="s">
        <v>2517</v>
      </c>
      <c r="B947" s="367" t="s">
        <v>2522</v>
      </c>
      <c r="C947" s="153" t="s">
        <v>28</v>
      </c>
      <c r="D947" s="154">
        <v>1</v>
      </c>
      <c r="E947" s="396">
        <v>0</v>
      </c>
      <c r="F947" s="90">
        <f t="shared" ref="F947" si="102">D947*E947</f>
        <v>0</v>
      </c>
    </row>
    <row r="948" spans="1:6">
      <c r="A948" s="236"/>
      <c r="B948" s="367"/>
      <c r="C948" s="153"/>
      <c r="D948" s="154"/>
      <c r="E948" s="285"/>
      <c r="F948" s="288"/>
    </row>
    <row r="949" spans="1:6" ht="69" customHeight="1">
      <c r="A949" s="236" t="s">
        <v>2518</v>
      </c>
      <c r="B949" s="368" t="s">
        <v>1196</v>
      </c>
      <c r="C949" s="153"/>
      <c r="D949" s="154"/>
      <c r="E949" s="414"/>
      <c r="F949" s="301"/>
    </row>
    <row r="950" spans="1:6">
      <c r="A950" s="236" t="s">
        <v>2523</v>
      </c>
      <c r="B950" s="94" t="s">
        <v>1197</v>
      </c>
      <c r="C950" s="153" t="s">
        <v>19</v>
      </c>
      <c r="D950" s="154">
        <v>230</v>
      </c>
      <c r="E950" s="396">
        <v>0</v>
      </c>
      <c r="F950" s="90">
        <f t="shared" ref="F950:F953" si="103">D950*E950</f>
        <v>0</v>
      </c>
    </row>
    <row r="951" spans="1:6">
      <c r="A951" s="236" t="s">
        <v>2524</v>
      </c>
      <c r="B951" s="94" t="s">
        <v>1198</v>
      </c>
      <c r="C951" s="153" t="s">
        <v>19</v>
      </c>
      <c r="D951" s="154">
        <v>350</v>
      </c>
      <c r="E951" s="396">
        <v>0</v>
      </c>
      <c r="F951" s="90">
        <f t="shared" si="103"/>
        <v>0</v>
      </c>
    </row>
    <row r="952" spans="1:6">
      <c r="A952" s="236" t="s">
        <v>2525</v>
      </c>
      <c r="B952" s="94" t="s">
        <v>1199</v>
      </c>
      <c r="C952" s="153" t="s">
        <v>19</v>
      </c>
      <c r="D952" s="154">
        <v>330</v>
      </c>
      <c r="E952" s="396">
        <v>0</v>
      </c>
      <c r="F952" s="90">
        <f t="shared" si="103"/>
        <v>0</v>
      </c>
    </row>
    <row r="953" spans="1:6">
      <c r="A953" s="236" t="s">
        <v>2526</v>
      </c>
      <c r="B953" s="94" t="s">
        <v>1200</v>
      </c>
      <c r="C953" s="153" t="s">
        <v>19</v>
      </c>
      <c r="D953" s="154">
        <v>300</v>
      </c>
      <c r="E953" s="396">
        <v>0</v>
      </c>
      <c r="F953" s="90">
        <f t="shared" si="103"/>
        <v>0</v>
      </c>
    </row>
    <row r="954" spans="1:6">
      <c r="A954" s="236"/>
      <c r="B954" s="368"/>
      <c r="C954" s="153"/>
      <c r="D954" s="154"/>
      <c r="E954" s="414"/>
      <c r="F954" s="301"/>
    </row>
    <row r="955" spans="1:6" ht="63.65" customHeight="1">
      <c r="A955" s="236" t="s">
        <v>2528</v>
      </c>
      <c r="B955" s="94" t="s">
        <v>1201</v>
      </c>
      <c r="C955" s="153"/>
      <c r="D955" s="154"/>
      <c r="E955" s="414"/>
      <c r="F955" s="300"/>
    </row>
    <row r="956" spans="1:6">
      <c r="A956" s="236" t="s">
        <v>2529</v>
      </c>
      <c r="B956" s="94" t="s">
        <v>1202</v>
      </c>
      <c r="C956" s="153" t="s">
        <v>19</v>
      </c>
      <c r="D956" s="154">
        <v>98</v>
      </c>
      <c r="E956" s="396">
        <v>0</v>
      </c>
      <c r="F956" s="90">
        <f t="shared" ref="F956:F958" si="104">D956*E956</f>
        <v>0</v>
      </c>
    </row>
    <row r="957" spans="1:6">
      <c r="A957" s="236" t="s">
        <v>2530</v>
      </c>
      <c r="B957" s="94" t="s">
        <v>1203</v>
      </c>
      <c r="C957" s="153" t="s">
        <v>19</v>
      </c>
      <c r="D957" s="154">
        <v>48</v>
      </c>
      <c r="E957" s="396">
        <v>0</v>
      </c>
      <c r="F957" s="90">
        <f t="shared" si="104"/>
        <v>0</v>
      </c>
    </row>
    <row r="958" spans="1:6">
      <c r="A958" s="236" t="s">
        <v>2531</v>
      </c>
      <c r="B958" s="94" t="s">
        <v>1204</v>
      </c>
      <c r="C958" s="153" t="s">
        <v>19</v>
      </c>
      <c r="D958" s="154">
        <v>95</v>
      </c>
      <c r="E958" s="396">
        <v>0</v>
      </c>
      <c r="F958" s="90">
        <f t="shared" si="104"/>
        <v>0</v>
      </c>
    </row>
    <row r="959" spans="1:6">
      <c r="A959" s="236"/>
      <c r="B959" s="129"/>
      <c r="C959" s="96"/>
      <c r="D959" s="154"/>
      <c r="E959" s="407"/>
      <c r="F959" s="73"/>
    </row>
    <row r="960" spans="1:6" ht="45.65" customHeight="1">
      <c r="A960" s="236" t="s">
        <v>2532</v>
      </c>
      <c r="B960" s="94" t="s">
        <v>2527</v>
      </c>
      <c r="C960" s="153" t="s">
        <v>19</v>
      </c>
      <c r="D960" s="154">
        <v>200</v>
      </c>
      <c r="E960" s="396">
        <v>0</v>
      </c>
      <c r="F960" s="90">
        <f t="shared" ref="F960" si="105">D960*E960</f>
        <v>0</v>
      </c>
    </row>
    <row r="961" spans="1:6">
      <c r="A961" s="236"/>
      <c r="B961" s="94"/>
      <c r="C961" s="153"/>
      <c r="D961" s="154"/>
      <c r="E961" s="414"/>
      <c r="F961" s="300"/>
    </row>
    <row r="962" spans="1:6" ht="42" customHeight="1">
      <c r="A962" s="236" t="s">
        <v>2533</v>
      </c>
      <c r="B962" s="94" t="s">
        <v>1205</v>
      </c>
      <c r="C962" s="153" t="s">
        <v>1206</v>
      </c>
      <c r="D962" s="154">
        <v>21</v>
      </c>
      <c r="E962" s="396">
        <v>0</v>
      </c>
      <c r="F962" s="90">
        <f t="shared" ref="F962" si="106">D962*E962</f>
        <v>0</v>
      </c>
    </row>
    <row r="963" spans="1:6">
      <c r="A963" s="236"/>
      <c r="B963" s="94"/>
      <c r="C963" s="153"/>
      <c r="D963" s="154"/>
      <c r="E963" s="414"/>
      <c r="F963" s="301"/>
    </row>
    <row r="964" spans="1:6" ht="88.4" customHeight="1">
      <c r="A964" s="236" t="s">
        <v>2534</v>
      </c>
      <c r="B964" s="94" t="s">
        <v>2146</v>
      </c>
      <c r="C964" s="153"/>
      <c r="D964" s="154"/>
      <c r="E964" s="414"/>
      <c r="F964" s="300"/>
    </row>
    <row r="965" spans="1:6">
      <c r="A965" s="236" t="s">
        <v>2535</v>
      </c>
      <c r="B965" s="94" t="s">
        <v>1207</v>
      </c>
      <c r="C965" s="153" t="s">
        <v>19</v>
      </c>
      <c r="D965" s="154">
        <v>98</v>
      </c>
      <c r="E965" s="396">
        <v>0</v>
      </c>
      <c r="F965" s="90">
        <f t="shared" ref="F965:F967" si="107">D965*E965</f>
        <v>0</v>
      </c>
    </row>
    <row r="966" spans="1:6">
      <c r="A966" s="236" t="s">
        <v>2536</v>
      </c>
      <c r="B966" s="94" t="s">
        <v>1208</v>
      </c>
      <c r="C966" s="153" t="s">
        <v>19</v>
      </c>
      <c r="D966" s="154">
        <v>48</v>
      </c>
      <c r="E966" s="396">
        <v>0</v>
      </c>
      <c r="F966" s="90">
        <f t="shared" si="107"/>
        <v>0</v>
      </c>
    </row>
    <row r="967" spans="1:6">
      <c r="A967" s="236" t="s">
        <v>2537</v>
      </c>
      <c r="B967" s="94" t="s">
        <v>1209</v>
      </c>
      <c r="C967" s="153" t="s">
        <v>19</v>
      </c>
      <c r="D967" s="154">
        <v>95</v>
      </c>
      <c r="E967" s="396">
        <v>0</v>
      </c>
      <c r="F967" s="90">
        <f t="shared" si="107"/>
        <v>0</v>
      </c>
    </row>
    <row r="968" spans="1:6">
      <c r="A968" s="236"/>
      <c r="B968" s="368"/>
      <c r="C968" s="153"/>
      <c r="D968" s="154"/>
      <c r="E968" s="414"/>
      <c r="F968" s="302"/>
    </row>
    <row r="969" spans="1:6" ht="30.65" customHeight="1">
      <c r="A969" s="236" t="s">
        <v>2543</v>
      </c>
      <c r="B969" s="94" t="s">
        <v>1210</v>
      </c>
      <c r="C969" s="153" t="s">
        <v>46</v>
      </c>
      <c r="D969" s="154">
        <v>58</v>
      </c>
      <c r="E969" s="396">
        <v>0</v>
      </c>
      <c r="F969" s="90">
        <f t="shared" ref="F969" si="108">D969*E969</f>
        <v>0</v>
      </c>
    </row>
    <row r="970" spans="1:6">
      <c r="A970" s="279"/>
      <c r="B970" s="368"/>
      <c r="C970" s="153"/>
      <c r="D970" s="154"/>
      <c r="E970" s="414"/>
      <c r="F970" s="300"/>
    </row>
    <row r="971" spans="1:6" ht="41.4" customHeight="1">
      <c r="A971" s="236" t="s">
        <v>2543</v>
      </c>
      <c r="B971" s="363" t="s">
        <v>2539</v>
      </c>
      <c r="C971" s="153" t="s">
        <v>46</v>
      </c>
      <c r="D971" s="154">
        <v>510</v>
      </c>
      <c r="E971" s="396">
        <v>0</v>
      </c>
      <c r="F971" s="90">
        <f t="shared" ref="F971" si="109">D971*E971</f>
        <v>0</v>
      </c>
    </row>
    <row r="972" spans="1:6">
      <c r="A972" s="236"/>
      <c r="B972" s="363"/>
      <c r="C972" s="153"/>
      <c r="D972" s="154"/>
      <c r="E972" s="285"/>
      <c r="F972" s="288"/>
    </row>
    <row r="973" spans="1:6" ht="46.4" customHeight="1">
      <c r="A973" s="236" t="s">
        <v>2544</v>
      </c>
      <c r="B973" s="363" t="s">
        <v>2540</v>
      </c>
      <c r="C973" s="153" t="s">
        <v>5</v>
      </c>
      <c r="D973" s="154">
        <v>49</v>
      </c>
      <c r="E973" s="396">
        <v>0</v>
      </c>
      <c r="F973" s="90">
        <f t="shared" ref="F973" si="110">D973*E973</f>
        <v>0</v>
      </c>
    </row>
    <row r="974" spans="1:6">
      <c r="A974" s="236"/>
      <c r="B974" s="363"/>
      <c r="C974" s="153"/>
      <c r="D974" s="154"/>
      <c r="E974" s="285"/>
      <c r="F974" s="288"/>
    </row>
    <row r="975" spans="1:6" ht="34.4" customHeight="1">
      <c r="A975" s="236" t="s">
        <v>2545</v>
      </c>
      <c r="B975" s="363" t="s">
        <v>2541</v>
      </c>
      <c r="C975" s="153" t="s">
        <v>5</v>
      </c>
      <c r="D975" s="154">
        <v>4</v>
      </c>
      <c r="E975" s="396">
        <v>0</v>
      </c>
      <c r="F975" s="90">
        <f t="shared" ref="F975" si="111">D975*E975</f>
        <v>0</v>
      </c>
    </row>
    <row r="976" spans="1:6">
      <c r="A976" s="236"/>
      <c r="B976" s="363"/>
      <c r="C976" s="153"/>
      <c r="D976" s="154"/>
      <c r="E976" s="285"/>
      <c r="F976" s="288"/>
    </row>
    <row r="977" spans="1:6" ht="54" customHeight="1">
      <c r="A977" s="236" t="s">
        <v>2546</v>
      </c>
      <c r="B977" s="363" t="s">
        <v>1212</v>
      </c>
      <c r="C977" s="153" t="s">
        <v>19</v>
      </c>
      <c r="D977" s="154">
        <v>1400</v>
      </c>
      <c r="E977" s="396">
        <v>0</v>
      </c>
      <c r="F977" s="90">
        <f t="shared" ref="F977" si="112">D977*E977</f>
        <v>0</v>
      </c>
    </row>
    <row r="978" spans="1:6">
      <c r="A978" s="236"/>
      <c r="B978" s="363"/>
      <c r="C978" s="153"/>
      <c r="D978" s="154"/>
      <c r="E978" s="285"/>
      <c r="F978" s="288"/>
    </row>
    <row r="979" spans="1:6" ht="51" customHeight="1">
      <c r="A979" s="236" t="s">
        <v>2547</v>
      </c>
      <c r="B979" s="363" t="s">
        <v>2542</v>
      </c>
      <c r="C979" s="153" t="s">
        <v>5</v>
      </c>
      <c r="D979" s="154">
        <v>49</v>
      </c>
      <c r="E979" s="396">
        <v>0</v>
      </c>
      <c r="F979" s="90">
        <f t="shared" ref="F979" si="113">D979*E979</f>
        <v>0</v>
      </c>
    </row>
    <row r="980" spans="1:6">
      <c r="A980" s="236"/>
      <c r="B980" s="363"/>
      <c r="C980" s="153"/>
      <c r="D980" s="154"/>
      <c r="E980" s="285"/>
      <c r="F980" s="288"/>
    </row>
    <row r="981" spans="1:6" ht="131.4" customHeight="1">
      <c r="A981" s="236" t="s">
        <v>2548</v>
      </c>
      <c r="B981" s="370" t="s">
        <v>3198</v>
      </c>
      <c r="C981" s="153" t="s">
        <v>101</v>
      </c>
      <c r="D981" s="154">
        <v>1</v>
      </c>
      <c r="E981" s="396">
        <v>0</v>
      </c>
      <c r="F981" s="90">
        <f t="shared" ref="F981" si="114">D981*E981</f>
        <v>0</v>
      </c>
    </row>
    <row r="982" spans="1:6">
      <c r="A982" s="236"/>
      <c r="B982" s="363"/>
      <c r="C982" s="153"/>
      <c r="D982" s="154"/>
      <c r="E982" s="285"/>
      <c r="F982" s="288"/>
    </row>
    <row r="983" spans="1:6" ht="69" customHeight="1">
      <c r="A983" s="236" t="s">
        <v>2549</v>
      </c>
      <c r="B983" s="247" t="s">
        <v>3197</v>
      </c>
      <c r="C983" s="153" t="s">
        <v>101</v>
      </c>
      <c r="D983" s="154">
        <v>1</v>
      </c>
      <c r="E983" s="396">
        <v>0</v>
      </c>
      <c r="F983" s="90">
        <f t="shared" ref="F983" si="115">D983*E983</f>
        <v>0</v>
      </c>
    </row>
    <row r="984" spans="1:6">
      <c r="A984" s="236"/>
      <c r="B984" s="247"/>
      <c r="C984" s="153"/>
      <c r="D984" s="154"/>
      <c r="E984" s="285"/>
      <c r="F984" s="288"/>
    </row>
    <row r="985" spans="1:6" ht="51" customHeight="1">
      <c r="A985" s="236" t="s">
        <v>2550</v>
      </c>
      <c r="B985" s="247" t="s">
        <v>2538</v>
      </c>
      <c r="C985" s="153" t="s">
        <v>101</v>
      </c>
      <c r="D985" s="154">
        <v>1</v>
      </c>
      <c r="E985" s="396">
        <v>0</v>
      </c>
      <c r="F985" s="90">
        <f t="shared" ref="F985" si="116">D985*E985</f>
        <v>0</v>
      </c>
    </row>
    <row r="986" spans="1:6">
      <c r="A986" s="236"/>
      <c r="B986" s="247"/>
      <c r="C986" s="153"/>
      <c r="D986" s="154"/>
      <c r="E986" s="285"/>
      <c r="F986" s="288"/>
    </row>
    <row r="987" spans="1:6" ht="134.4" customHeight="1">
      <c r="A987" s="236" t="s">
        <v>2551</v>
      </c>
      <c r="B987" s="363" t="s">
        <v>3196</v>
      </c>
      <c r="C987" s="153" t="s">
        <v>101</v>
      </c>
      <c r="D987" s="154">
        <v>1</v>
      </c>
      <c r="E987" s="396">
        <v>0</v>
      </c>
      <c r="F987" s="90">
        <f t="shared" ref="F987" si="117">D987*E987</f>
        <v>0</v>
      </c>
    </row>
    <row r="988" spans="1:6">
      <c r="A988" s="236"/>
      <c r="B988" s="363"/>
      <c r="C988" s="153"/>
      <c r="D988" s="154"/>
      <c r="E988" s="285"/>
      <c r="F988" s="288"/>
    </row>
    <row r="989" spans="1:6" ht="80.5">
      <c r="A989" s="236" t="s">
        <v>2552</v>
      </c>
      <c r="B989" s="362" t="s">
        <v>1213</v>
      </c>
      <c r="C989" s="153"/>
      <c r="D989" s="154"/>
      <c r="E989" s="285"/>
      <c r="F989" s="286"/>
    </row>
    <row r="990" spans="1:6" ht="80.5">
      <c r="A990" s="267"/>
      <c r="B990" s="362" t="s">
        <v>1095</v>
      </c>
      <c r="C990" s="153"/>
      <c r="D990" s="154"/>
      <c r="E990" s="285"/>
      <c r="F990" s="286"/>
    </row>
    <row r="991" spans="1:6" ht="57.5">
      <c r="A991" s="267"/>
      <c r="B991" s="362" t="s">
        <v>1096</v>
      </c>
      <c r="C991" s="153"/>
      <c r="D991" s="154"/>
      <c r="E991" s="285"/>
      <c r="F991" s="286"/>
    </row>
    <row r="992" spans="1:6" ht="34.5">
      <c r="A992" s="267"/>
      <c r="B992" s="362" t="s">
        <v>1097</v>
      </c>
      <c r="C992" s="153"/>
      <c r="D992" s="154"/>
      <c r="E992" s="285"/>
      <c r="F992" s="286"/>
    </row>
    <row r="993" spans="1:6" ht="126.5">
      <c r="A993" s="236"/>
      <c r="B993" s="362" t="s">
        <v>1214</v>
      </c>
      <c r="C993" s="153"/>
      <c r="D993" s="154"/>
      <c r="E993" s="285"/>
      <c r="F993" s="286"/>
    </row>
    <row r="994" spans="1:6" ht="57.5">
      <c r="A994" s="236"/>
      <c r="B994" s="362" t="s">
        <v>1098</v>
      </c>
      <c r="C994" s="153"/>
      <c r="D994" s="154"/>
      <c r="E994" s="285"/>
      <c r="F994" s="286"/>
    </row>
    <row r="995" spans="1:6" ht="46">
      <c r="A995" s="236"/>
      <c r="B995" s="362" t="s">
        <v>1099</v>
      </c>
      <c r="C995" s="153"/>
      <c r="D995" s="154"/>
      <c r="E995" s="285"/>
      <c r="F995" s="286"/>
    </row>
    <row r="996" spans="1:6" ht="80.5">
      <c r="A996" s="236"/>
      <c r="B996" s="362" t="s">
        <v>1100</v>
      </c>
      <c r="C996" s="153"/>
      <c r="D996" s="154"/>
      <c r="E996" s="285"/>
      <c r="F996" s="285"/>
    </row>
    <row r="997" spans="1:6" ht="46">
      <c r="A997" s="236"/>
      <c r="B997" s="362" t="s">
        <v>3199</v>
      </c>
      <c r="C997" s="153"/>
      <c r="D997" s="154"/>
      <c r="E997" s="285"/>
      <c r="F997" s="285"/>
    </row>
    <row r="998" spans="1:6" ht="23">
      <c r="A998" s="236"/>
      <c r="B998" s="369" t="s">
        <v>2555</v>
      </c>
      <c r="C998" s="153"/>
      <c r="D998" s="154"/>
      <c r="E998" s="285"/>
      <c r="F998" s="285"/>
    </row>
    <row r="999" spans="1:6" ht="23">
      <c r="A999" s="236"/>
      <c r="B999" s="362" t="s">
        <v>1102</v>
      </c>
      <c r="C999" s="153"/>
      <c r="D999" s="154"/>
      <c r="E999" s="285"/>
      <c r="F999" s="285"/>
    </row>
    <row r="1000" spans="1:6" ht="23">
      <c r="A1000" s="236"/>
      <c r="B1000" s="362" t="s">
        <v>1215</v>
      </c>
      <c r="C1000" s="153"/>
      <c r="D1000" s="154"/>
      <c r="E1000" s="285"/>
      <c r="F1000" s="285"/>
    </row>
    <row r="1001" spans="1:6">
      <c r="A1001" s="236"/>
      <c r="B1001" s="362" t="s">
        <v>1104</v>
      </c>
      <c r="C1001" s="153"/>
      <c r="D1001" s="154"/>
      <c r="E1001" s="285"/>
      <c r="F1001" s="285"/>
    </row>
    <row r="1002" spans="1:6">
      <c r="A1002" s="236"/>
      <c r="B1002" s="362" t="s">
        <v>1216</v>
      </c>
      <c r="C1002" s="153"/>
      <c r="D1002" s="154"/>
      <c r="E1002" s="285"/>
      <c r="F1002" s="285"/>
    </row>
    <row r="1003" spans="1:6">
      <c r="A1003" s="236"/>
      <c r="B1003" s="362" t="s">
        <v>1106</v>
      </c>
      <c r="C1003" s="153"/>
      <c r="D1003" s="154"/>
      <c r="E1003" s="285"/>
      <c r="F1003" s="285"/>
    </row>
    <row r="1004" spans="1:6">
      <c r="A1004" s="236"/>
      <c r="B1004" s="362" t="s">
        <v>1217</v>
      </c>
      <c r="C1004" s="153"/>
      <c r="D1004" s="154"/>
      <c r="E1004" s="285"/>
      <c r="F1004" s="285"/>
    </row>
    <row r="1005" spans="1:6">
      <c r="A1005" s="236"/>
      <c r="B1005" s="362" t="s">
        <v>1218</v>
      </c>
      <c r="C1005" s="153"/>
      <c r="D1005" s="154"/>
      <c r="E1005" s="285"/>
      <c r="F1005" s="285"/>
    </row>
    <row r="1006" spans="1:6">
      <c r="A1006" s="236"/>
      <c r="B1006" s="362" t="s">
        <v>1109</v>
      </c>
      <c r="C1006" s="153"/>
      <c r="D1006" s="154"/>
      <c r="E1006" s="285"/>
      <c r="F1006" s="285"/>
    </row>
    <row r="1007" spans="1:6">
      <c r="A1007" s="236"/>
      <c r="B1007" s="362" t="s">
        <v>1110</v>
      </c>
      <c r="C1007" s="153"/>
      <c r="D1007" s="154"/>
      <c r="E1007" s="285"/>
      <c r="F1007" s="285"/>
    </row>
    <row r="1008" spans="1:6">
      <c r="A1008" s="236"/>
      <c r="B1008" s="362" t="s">
        <v>1219</v>
      </c>
      <c r="C1008" s="153"/>
      <c r="D1008" s="154"/>
      <c r="E1008" s="285"/>
      <c r="F1008" s="285"/>
    </row>
    <row r="1009" spans="1:6">
      <c r="A1009" s="236"/>
      <c r="B1009" s="362" t="s">
        <v>1220</v>
      </c>
      <c r="C1009" s="153"/>
      <c r="D1009" s="154"/>
      <c r="E1009" s="285"/>
      <c r="F1009" s="285"/>
    </row>
    <row r="1010" spans="1:6">
      <c r="A1010" s="236"/>
      <c r="B1010" s="362" t="s">
        <v>1221</v>
      </c>
      <c r="C1010" s="153"/>
      <c r="D1010" s="154"/>
      <c r="E1010" s="285"/>
      <c r="F1010" s="285"/>
    </row>
    <row r="1011" spans="1:6">
      <c r="A1011" s="236"/>
      <c r="B1011" s="362" t="s">
        <v>1222</v>
      </c>
      <c r="C1011" s="153"/>
      <c r="D1011" s="154"/>
      <c r="E1011" s="285"/>
      <c r="F1011" s="285"/>
    </row>
    <row r="1012" spans="1:6">
      <c r="A1012" s="236"/>
      <c r="B1012" s="362" t="s">
        <v>1115</v>
      </c>
      <c r="C1012" s="153"/>
      <c r="D1012" s="154"/>
      <c r="E1012" s="285"/>
      <c r="F1012" s="285"/>
    </row>
    <row r="1013" spans="1:6">
      <c r="A1013" s="236"/>
      <c r="B1013" s="362" t="s">
        <v>1116</v>
      </c>
      <c r="C1013" s="153"/>
      <c r="D1013" s="154"/>
      <c r="E1013" s="285"/>
      <c r="F1013" s="285"/>
    </row>
    <row r="1014" spans="1:6" ht="23">
      <c r="A1014" s="236"/>
      <c r="B1014" s="362" t="s">
        <v>1223</v>
      </c>
      <c r="C1014" s="153"/>
      <c r="D1014" s="154"/>
      <c r="E1014" s="285"/>
      <c r="F1014" s="285"/>
    </row>
    <row r="1015" spans="1:6">
      <c r="A1015" s="236"/>
      <c r="B1015" s="362" t="s">
        <v>1224</v>
      </c>
      <c r="C1015" s="153"/>
      <c r="D1015" s="154"/>
      <c r="E1015" s="285"/>
      <c r="F1015" s="285"/>
    </row>
    <row r="1016" spans="1:6" ht="23">
      <c r="A1016" s="236"/>
      <c r="B1016" s="362" t="s">
        <v>1225</v>
      </c>
      <c r="C1016" s="153"/>
      <c r="D1016" s="154"/>
      <c r="E1016" s="285"/>
      <c r="F1016" s="285"/>
    </row>
    <row r="1017" spans="1:6">
      <c r="A1017" s="236"/>
      <c r="B1017" s="362" t="s">
        <v>1226</v>
      </c>
      <c r="C1017" s="153"/>
      <c r="D1017" s="154"/>
      <c r="E1017" s="285"/>
      <c r="F1017" s="285"/>
    </row>
    <row r="1018" spans="1:6">
      <c r="A1018" s="236"/>
      <c r="B1018" s="362" t="s">
        <v>1121</v>
      </c>
      <c r="C1018" s="153"/>
      <c r="D1018" s="154"/>
      <c r="E1018" s="285"/>
      <c r="F1018" s="285"/>
    </row>
    <row r="1019" spans="1:6">
      <c r="A1019" s="236"/>
      <c r="B1019" s="362" t="s">
        <v>1122</v>
      </c>
      <c r="C1019" s="153"/>
      <c r="D1019" s="154"/>
      <c r="E1019" s="285"/>
      <c r="F1019" s="285"/>
    </row>
    <row r="1020" spans="1:6" ht="23">
      <c r="A1020" s="236"/>
      <c r="B1020" s="362" t="s">
        <v>1165</v>
      </c>
      <c r="C1020" s="153"/>
      <c r="D1020" s="154"/>
      <c r="E1020" s="285"/>
      <c r="F1020" s="288"/>
    </row>
    <row r="1021" spans="1:6">
      <c r="A1021" s="236"/>
      <c r="B1021" s="362" t="s">
        <v>1166</v>
      </c>
      <c r="C1021" s="153"/>
      <c r="D1021" s="154"/>
      <c r="E1021" s="408"/>
      <c r="F1021" s="287"/>
    </row>
    <row r="1022" spans="1:6">
      <c r="A1022" s="236"/>
      <c r="B1022" s="362" t="s">
        <v>1227</v>
      </c>
      <c r="C1022" s="73"/>
      <c r="D1022" s="73"/>
      <c r="E1022" s="285"/>
      <c r="F1022" s="288"/>
    </row>
    <row r="1023" spans="1:6">
      <c r="A1023" s="247"/>
      <c r="B1023" s="362" t="s">
        <v>2470</v>
      </c>
      <c r="C1023" s="153" t="s">
        <v>5</v>
      </c>
      <c r="D1023" s="154">
        <v>2</v>
      </c>
      <c r="E1023" s="396">
        <v>0</v>
      </c>
      <c r="F1023" s="90">
        <f t="shared" ref="F1023" si="118">D1023*E1023</f>
        <v>0</v>
      </c>
    </row>
    <row r="1024" spans="1:6">
      <c r="A1024" s="247"/>
      <c r="B1024" s="362"/>
      <c r="C1024" s="153"/>
      <c r="D1024" s="154"/>
      <c r="E1024" s="285"/>
      <c r="F1024" s="285"/>
    </row>
    <row r="1025" spans="1:6" ht="108.65" customHeight="1">
      <c r="A1025" s="236" t="s">
        <v>2553</v>
      </c>
      <c r="B1025" s="94" t="s">
        <v>2556</v>
      </c>
      <c r="C1025" s="153" t="s">
        <v>5</v>
      </c>
      <c r="D1025" s="154">
        <v>2</v>
      </c>
      <c r="E1025" s="396">
        <v>0</v>
      </c>
      <c r="F1025" s="90">
        <f t="shared" ref="F1025" si="119">D1025*E1025</f>
        <v>0</v>
      </c>
    </row>
    <row r="1026" spans="1:6">
      <c r="A1026" s="247"/>
      <c r="B1026" s="94"/>
      <c r="C1026" s="153"/>
      <c r="D1026" s="154"/>
      <c r="E1026" s="285"/>
      <c r="F1026" s="285"/>
    </row>
    <row r="1027" spans="1:6" ht="42" customHeight="1">
      <c r="A1027" s="236" t="s">
        <v>2554</v>
      </c>
      <c r="B1027" s="94" t="s">
        <v>2559</v>
      </c>
      <c r="C1027" s="153" t="s">
        <v>5</v>
      </c>
      <c r="D1027" s="154">
        <v>2</v>
      </c>
      <c r="E1027" s="396">
        <v>0</v>
      </c>
      <c r="F1027" s="90">
        <f t="shared" ref="F1027" si="120">D1027*E1027</f>
        <v>0</v>
      </c>
    </row>
    <row r="1028" spans="1:6">
      <c r="A1028" s="247"/>
      <c r="B1028" s="94"/>
      <c r="C1028" s="153"/>
      <c r="D1028" s="154"/>
      <c r="E1028" s="285"/>
      <c r="F1028" s="288"/>
    </row>
    <row r="1029" spans="1:6" ht="184">
      <c r="A1029" s="236" t="s">
        <v>2557</v>
      </c>
      <c r="B1029" s="94" t="s">
        <v>2561</v>
      </c>
      <c r="C1029" s="153" t="s">
        <v>5</v>
      </c>
      <c r="D1029" s="154">
        <v>2</v>
      </c>
      <c r="E1029" s="396">
        <v>0</v>
      </c>
      <c r="F1029" s="90">
        <f t="shared" ref="F1029" si="121">D1029*E1029</f>
        <v>0</v>
      </c>
    </row>
    <row r="1030" spans="1:6">
      <c r="A1030" s="247"/>
      <c r="B1030" s="362"/>
      <c r="C1030" s="153"/>
      <c r="D1030" s="154"/>
      <c r="E1030" s="285"/>
      <c r="F1030" s="285"/>
    </row>
    <row r="1031" spans="1:6" ht="69">
      <c r="A1031" s="236" t="s">
        <v>2558</v>
      </c>
      <c r="B1031" s="368" t="s">
        <v>2563</v>
      </c>
      <c r="C1031" s="153" t="s">
        <v>19</v>
      </c>
      <c r="D1031" s="154">
        <v>30</v>
      </c>
      <c r="E1031" s="396">
        <v>0</v>
      </c>
      <c r="F1031" s="90">
        <f t="shared" ref="F1031" si="122">D1031*E1031</f>
        <v>0</v>
      </c>
    </row>
    <row r="1032" spans="1:6">
      <c r="A1032" s="236"/>
      <c r="B1032" s="368"/>
      <c r="C1032" s="153"/>
      <c r="D1032" s="154"/>
      <c r="E1032" s="414"/>
      <c r="F1032" s="301"/>
    </row>
    <row r="1033" spans="1:6" ht="69">
      <c r="A1033" s="236" t="s">
        <v>2560</v>
      </c>
      <c r="B1033" s="94" t="s">
        <v>2564</v>
      </c>
      <c r="C1033" s="153" t="s">
        <v>19</v>
      </c>
      <c r="D1033" s="154">
        <v>30</v>
      </c>
      <c r="E1033" s="396">
        <v>0</v>
      </c>
      <c r="F1033" s="90">
        <f t="shared" ref="F1033" si="123">D1033*E1033</f>
        <v>0</v>
      </c>
    </row>
    <row r="1034" spans="1:6">
      <c r="A1034" s="236"/>
      <c r="B1034" s="129"/>
      <c r="C1034" s="96"/>
      <c r="D1034" s="154"/>
      <c r="E1034" s="407"/>
      <c r="F1034" s="73"/>
    </row>
    <row r="1035" spans="1:6" ht="83.25" customHeight="1">
      <c r="A1035" s="236" t="s">
        <v>2562</v>
      </c>
      <c r="B1035" s="94" t="s">
        <v>2566</v>
      </c>
      <c r="C1035" s="153" t="s">
        <v>19</v>
      </c>
      <c r="D1035" s="154">
        <v>30</v>
      </c>
      <c r="E1035" s="396">
        <v>0</v>
      </c>
      <c r="F1035" s="90">
        <f t="shared" ref="F1035" si="124">D1035*E1035</f>
        <v>0</v>
      </c>
    </row>
    <row r="1036" spans="1:6">
      <c r="A1036" s="236"/>
      <c r="B1036" s="368"/>
      <c r="C1036" s="153"/>
      <c r="D1036" s="154"/>
      <c r="E1036" s="414"/>
      <c r="F1036" s="302"/>
    </row>
    <row r="1037" spans="1:6" ht="34.5">
      <c r="A1037" s="236" t="s">
        <v>2565</v>
      </c>
      <c r="B1037" s="363" t="s">
        <v>1211</v>
      </c>
      <c r="C1037" s="153" t="s">
        <v>46</v>
      </c>
      <c r="D1037" s="154">
        <v>270</v>
      </c>
      <c r="E1037" s="396">
        <v>0</v>
      </c>
      <c r="F1037" s="90">
        <f t="shared" ref="F1037" si="125">D1037*E1037</f>
        <v>0</v>
      </c>
    </row>
    <row r="1038" spans="1:6">
      <c r="A1038" s="236"/>
      <c r="B1038" s="363"/>
      <c r="C1038" s="153"/>
      <c r="D1038" s="154"/>
      <c r="E1038" s="285"/>
      <c r="F1038" s="288"/>
    </row>
    <row r="1039" spans="1:6" ht="23">
      <c r="A1039" s="236" t="s">
        <v>2567</v>
      </c>
      <c r="B1039" s="94" t="s">
        <v>1210</v>
      </c>
      <c r="C1039" s="153" t="s">
        <v>46</v>
      </c>
      <c r="D1039" s="154">
        <v>30</v>
      </c>
      <c r="E1039" s="396">
        <v>0</v>
      </c>
      <c r="F1039" s="90">
        <f t="shared" ref="F1039" si="126">D1039*E1039</f>
        <v>0</v>
      </c>
    </row>
    <row r="1040" spans="1:6">
      <c r="A1040" s="279"/>
      <c r="B1040" s="368"/>
      <c r="C1040" s="73"/>
      <c r="D1040" s="73"/>
      <c r="E1040" s="414"/>
      <c r="F1040" s="300"/>
    </row>
    <row r="1041" spans="1:6" ht="76.400000000000006" customHeight="1">
      <c r="A1041" s="236" t="s">
        <v>2568</v>
      </c>
      <c r="B1041" s="363" t="s">
        <v>3200</v>
      </c>
      <c r="C1041" s="153" t="s">
        <v>101</v>
      </c>
      <c r="D1041" s="154">
        <v>1</v>
      </c>
      <c r="E1041" s="396">
        <v>0</v>
      </c>
      <c r="F1041" s="90">
        <f t="shared" ref="F1041" si="127">D1041*E1041</f>
        <v>0</v>
      </c>
    </row>
    <row r="1042" spans="1:6">
      <c r="A1042" s="236"/>
      <c r="B1042" s="363"/>
      <c r="C1042" s="73"/>
      <c r="D1042" s="73"/>
      <c r="E1042" s="285"/>
      <c r="F1042" s="288"/>
    </row>
    <row r="1043" spans="1:6" ht="66.650000000000006" customHeight="1">
      <c r="A1043" s="236" t="s">
        <v>2569</v>
      </c>
      <c r="B1043" s="247" t="s">
        <v>3202</v>
      </c>
      <c r="C1043" s="153" t="s">
        <v>101</v>
      </c>
      <c r="D1043" s="154">
        <v>1</v>
      </c>
      <c r="E1043" s="396">
        <v>0</v>
      </c>
      <c r="F1043" s="90">
        <f t="shared" ref="F1043" si="128">D1043*E1043</f>
        <v>0</v>
      </c>
    </row>
    <row r="1044" spans="1:6">
      <c r="A1044" s="236"/>
      <c r="B1044" s="247"/>
      <c r="C1044" s="153"/>
      <c r="D1044" s="154"/>
      <c r="E1044" s="285"/>
      <c r="F1044" s="288"/>
    </row>
    <row r="1045" spans="1:6" ht="75" customHeight="1">
      <c r="A1045" s="236" t="s">
        <v>2570</v>
      </c>
      <c r="B1045" s="247" t="s">
        <v>3201</v>
      </c>
      <c r="C1045" s="153" t="s">
        <v>101</v>
      </c>
      <c r="D1045" s="154">
        <v>1</v>
      </c>
      <c r="E1045" s="396">
        <v>0</v>
      </c>
      <c r="F1045" s="90">
        <f t="shared" ref="F1045" si="129">D1045*E1045</f>
        <v>0</v>
      </c>
    </row>
    <row r="1046" spans="1:6">
      <c r="A1046" s="236"/>
      <c r="B1046" s="247"/>
      <c r="C1046" s="73"/>
      <c r="D1046" s="73"/>
      <c r="E1046" s="285"/>
      <c r="F1046" s="288"/>
    </row>
    <row r="1047" spans="1:6" ht="239.4" customHeight="1">
      <c r="A1047" s="236" t="s">
        <v>2571</v>
      </c>
      <c r="B1047" s="94" t="s">
        <v>2574</v>
      </c>
      <c r="C1047" s="153" t="s">
        <v>767</v>
      </c>
      <c r="D1047" s="154">
        <v>1</v>
      </c>
      <c r="E1047" s="396">
        <v>0</v>
      </c>
      <c r="F1047" s="90">
        <f t="shared" ref="F1047" si="130">D1047*E1047</f>
        <v>0</v>
      </c>
    </row>
    <row r="1048" spans="1:6">
      <c r="A1048" s="236"/>
      <c r="B1048" s="94"/>
      <c r="C1048" s="153"/>
      <c r="D1048" s="154"/>
      <c r="E1048" s="397"/>
      <c r="F1048" s="72"/>
    </row>
    <row r="1049" spans="1:6" ht="166.65" customHeight="1">
      <c r="A1049" s="236" t="s">
        <v>2572</v>
      </c>
      <c r="B1049" s="94" t="s">
        <v>3211</v>
      </c>
      <c r="C1049" s="153"/>
      <c r="D1049" s="154"/>
      <c r="E1049" s="397"/>
      <c r="F1049" s="72"/>
    </row>
    <row r="1050" spans="1:6">
      <c r="A1050" s="236" t="s">
        <v>3203</v>
      </c>
      <c r="B1050" s="94" t="s">
        <v>2576</v>
      </c>
      <c r="C1050" s="153" t="s">
        <v>5</v>
      </c>
      <c r="D1050" s="154">
        <v>1</v>
      </c>
      <c r="E1050" s="396">
        <v>0</v>
      </c>
      <c r="F1050" s="90">
        <f t="shared" ref="F1050:F1052" si="131">D1050*E1050</f>
        <v>0</v>
      </c>
    </row>
    <row r="1051" spans="1:6">
      <c r="A1051" s="236" t="s">
        <v>3204</v>
      </c>
      <c r="B1051" s="94" t="s">
        <v>2577</v>
      </c>
      <c r="C1051" s="153" t="s">
        <v>5</v>
      </c>
      <c r="D1051" s="154">
        <v>1</v>
      </c>
      <c r="E1051" s="396">
        <v>0</v>
      </c>
      <c r="F1051" s="90">
        <f t="shared" si="131"/>
        <v>0</v>
      </c>
    </row>
    <row r="1052" spans="1:6">
      <c r="A1052" s="236" t="s">
        <v>3205</v>
      </c>
      <c r="B1052" s="94" t="s">
        <v>2578</v>
      </c>
      <c r="C1052" s="153" t="s">
        <v>5</v>
      </c>
      <c r="D1052" s="154">
        <v>1</v>
      </c>
      <c r="E1052" s="396">
        <v>0</v>
      </c>
      <c r="F1052" s="90">
        <f t="shared" si="131"/>
        <v>0</v>
      </c>
    </row>
    <row r="1053" spans="1:6">
      <c r="A1053" s="236"/>
      <c r="B1053" s="94"/>
      <c r="C1053" s="153"/>
      <c r="D1053" s="154"/>
      <c r="E1053" s="397"/>
      <c r="F1053" s="72"/>
    </row>
    <row r="1054" spans="1:6" ht="182.4" customHeight="1">
      <c r="A1054" s="236" t="s">
        <v>2573</v>
      </c>
      <c r="B1054" s="94" t="s">
        <v>2580</v>
      </c>
      <c r="C1054" s="153" t="s">
        <v>5</v>
      </c>
      <c r="D1054" s="154">
        <v>1</v>
      </c>
      <c r="E1054" s="396">
        <v>0</v>
      </c>
      <c r="F1054" s="90">
        <f t="shared" ref="F1054" si="132">D1054*E1054</f>
        <v>0</v>
      </c>
    </row>
    <row r="1055" spans="1:6">
      <c r="A1055" s="236"/>
      <c r="B1055" s="94"/>
      <c r="C1055" s="153"/>
      <c r="D1055" s="154"/>
      <c r="E1055" s="397"/>
      <c r="F1055" s="72"/>
    </row>
    <row r="1056" spans="1:6" ht="202.65" customHeight="1">
      <c r="A1056" s="236" t="s">
        <v>2575</v>
      </c>
      <c r="B1056" s="255" t="s">
        <v>3206</v>
      </c>
      <c r="C1056" s="153" t="s">
        <v>28</v>
      </c>
      <c r="D1056" s="154">
        <v>2</v>
      </c>
      <c r="E1056" s="396">
        <v>0</v>
      </c>
      <c r="F1056" s="90">
        <f t="shared" ref="F1056" si="133">D1056*E1056</f>
        <v>0</v>
      </c>
    </row>
    <row r="1057" spans="1:6">
      <c r="A1057" s="261"/>
      <c r="B1057" s="255"/>
      <c r="C1057" s="153"/>
      <c r="D1057" s="154"/>
      <c r="E1057" s="415"/>
      <c r="F1057" s="260"/>
    </row>
    <row r="1058" spans="1:6" ht="34.5">
      <c r="A1058" s="236" t="s">
        <v>3207</v>
      </c>
      <c r="B1058" s="94" t="s">
        <v>2584</v>
      </c>
      <c r="C1058" s="153" t="s">
        <v>5</v>
      </c>
      <c r="D1058" s="154">
        <v>8</v>
      </c>
      <c r="E1058" s="396">
        <v>0</v>
      </c>
      <c r="F1058" s="90">
        <f t="shared" ref="F1058" si="134">D1058*E1058</f>
        <v>0</v>
      </c>
    </row>
    <row r="1059" spans="1:6">
      <c r="A1059" s="236"/>
      <c r="B1059" s="94"/>
      <c r="C1059" s="153"/>
      <c r="D1059" s="154"/>
      <c r="E1059" s="397"/>
      <c r="F1059" s="72"/>
    </row>
    <row r="1060" spans="1:6" ht="44.4" customHeight="1">
      <c r="A1060" s="236" t="s">
        <v>2579</v>
      </c>
      <c r="B1060" s="94" t="s">
        <v>2108</v>
      </c>
      <c r="C1060" s="153"/>
      <c r="D1060" s="154"/>
      <c r="E1060" s="397"/>
      <c r="F1060" s="72"/>
    </row>
    <row r="1061" spans="1:6">
      <c r="A1061" s="236" t="s">
        <v>3218</v>
      </c>
      <c r="B1061" s="94" t="s">
        <v>1020</v>
      </c>
      <c r="C1061" s="153" t="s">
        <v>5</v>
      </c>
      <c r="D1061" s="154">
        <v>6</v>
      </c>
      <c r="E1061" s="396">
        <v>0</v>
      </c>
      <c r="F1061" s="90">
        <f t="shared" ref="F1061:F1065" si="135">D1061*E1061</f>
        <v>0</v>
      </c>
    </row>
    <row r="1062" spans="1:6">
      <c r="A1062" s="236" t="s">
        <v>3219</v>
      </c>
      <c r="B1062" s="94" t="s">
        <v>751</v>
      </c>
      <c r="C1062" s="153" t="s">
        <v>5</v>
      </c>
      <c r="D1062" s="154">
        <v>8</v>
      </c>
      <c r="E1062" s="396">
        <v>0</v>
      </c>
      <c r="F1062" s="90">
        <f t="shared" si="135"/>
        <v>0</v>
      </c>
    </row>
    <row r="1063" spans="1:6">
      <c r="A1063" s="236" t="s">
        <v>3220</v>
      </c>
      <c r="B1063" s="94" t="s">
        <v>744</v>
      </c>
      <c r="C1063" s="153" t="s">
        <v>5</v>
      </c>
      <c r="D1063" s="154">
        <v>7</v>
      </c>
      <c r="E1063" s="396">
        <v>0</v>
      </c>
      <c r="F1063" s="90">
        <f t="shared" si="135"/>
        <v>0</v>
      </c>
    </row>
    <row r="1064" spans="1:6">
      <c r="A1064" s="236" t="s">
        <v>3221</v>
      </c>
      <c r="B1064" s="94" t="s">
        <v>752</v>
      </c>
      <c r="C1064" s="153" t="s">
        <v>5</v>
      </c>
      <c r="D1064" s="154">
        <v>7</v>
      </c>
      <c r="E1064" s="396">
        <v>0</v>
      </c>
      <c r="F1064" s="90">
        <f t="shared" si="135"/>
        <v>0</v>
      </c>
    </row>
    <row r="1065" spans="1:6">
      <c r="A1065" s="236" t="s">
        <v>3222</v>
      </c>
      <c r="B1065" s="94" t="s">
        <v>1228</v>
      </c>
      <c r="C1065" s="153" t="s">
        <v>5</v>
      </c>
      <c r="D1065" s="154">
        <v>13</v>
      </c>
      <c r="E1065" s="396">
        <v>0</v>
      </c>
      <c r="F1065" s="90">
        <f t="shared" si="135"/>
        <v>0</v>
      </c>
    </row>
    <row r="1066" spans="1:6">
      <c r="A1066" s="236"/>
      <c r="B1066" s="94"/>
      <c r="C1066" s="153"/>
      <c r="D1066" s="154"/>
      <c r="E1066" s="397"/>
      <c r="F1066" s="72"/>
    </row>
    <row r="1067" spans="1:6" ht="23">
      <c r="A1067" s="236" t="s">
        <v>2581</v>
      </c>
      <c r="B1067" s="94" t="s">
        <v>747</v>
      </c>
      <c r="C1067" s="153"/>
      <c r="D1067" s="154"/>
      <c r="E1067" s="397"/>
      <c r="F1067" s="72"/>
    </row>
    <row r="1068" spans="1:6">
      <c r="A1068" s="236" t="s">
        <v>3208</v>
      </c>
      <c r="B1068" s="94" t="s">
        <v>744</v>
      </c>
      <c r="C1068" s="153" t="s">
        <v>5</v>
      </c>
      <c r="D1068" s="154">
        <v>4</v>
      </c>
      <c r="E1068" s="396">
        <v>0</v>
      </c>
      <c r="F1068" s="90">
        <f t="shared" ref="F1068:F1070" si="136">D1068*E1068</f>
        <v>0</v>
      </c>
    </row>
    <row r="1069" spans="1:6">
      <c r="A1069" s="236" t="s">
        <v>3209</v>
      </c>
      <c r="B1069" s="94" t="s">
        <v>752</v>
      </c>
      <c r="C1069" s="153" t="s">
        <v>5</v>
      </c>
      <c r="D1069" s="154">
        <v>1</v>
      </c>
      <c r="E1069" s="396">
        <v>0</v>
      </c>
      <c r="F1069" s="90">
        <f t="shared" si="136"/>
        <v>0</v>
      </c>
    </row>
    <row r="1070" spans="1:6">
      <c r="A1070" s="236" t="s">
        <v>3210</v>
      </c>
      <c r="B1070" s="94" t="s">
        <v>1228</v>
      </c>
      <c r="C1070" s="153" t="s">
        <v>5</v>
      </c>
      <c r="D1070" s="154">
        <v>2</v>
      </c>
      <c r="E1070" s="396">
        <v>0</v>
      </c>
      <c r="F1070" s="90">
        <f t="shared" si="136"/>
        <v>0</v>
      </c>
    </row>
    <row r="1071" spans="1:6">
      <c r="A1071" s="236"/>
      <c r="B1071" s="94"/>
      <c r="C1071" s="153"/>
      <c r="D1071" s="154"/>
      <c r="E1071" s="397"/>
      <c r="F1071" s="72"/>
    </row>
    <row r="1072" spans="1:6" ht="34.5">
      <c r="A1072" s="236" t="s">
        <v>2582</v>
      </c>
      <c r="B1072" s="94" t="s">
        <v>746</v>
      </c>
      <c r="C1072" s="153"/>
      <c r="D1072" s="154"/>
      <c r="E1072" s="397"/>
      <c r="F1072" s="72"/>
    </row>
    <row r="1073" spans="1:6">
      <c r="A1073" s="236" t="s">
        <v>3223</v>
      </c>
      <c r="B1073" s="94" t="s">
        <v>1020</v>
      </c>
      <c r="C1073" s="153" t="s">
        <v>5</v>
      </c>
      <c r="D1073" s="154">
        <v>4</v>
      </c>
      <c r="E1073" s="396">
        <v>0</v>
      </c>
      <c r="F1073" s="90">
        <f t="shared" ref="F1073:F1077" si="137">D1073*E1073</f>
        <v>0</v>
      </c>
    </row>
    <row r="1074" spans="1:6">
      <c r="A1074" s="236" t="s">
        <v>3224</v>
      </c>
      <c r="B1074" s="94" t="s">
        <v>751</v>
      </c>
      <c r="C1074" s="153" t="s">
        <v>5</v>
      </c>
      <c r="D1074" s="154">
        <v>5</v>
      </c>
      <c r="E1074" s="396">
        <v>0</v>
      </c>
      <c r="F1074" s="90">
        <f t="shared" si="137"/>
        <v>0</v>
      </c>
    </row>
    <row r="1075" spans="1:6">
      <c r="A1075" s="236" t="s">
        <v>3225</v>
      </c>
      <c r="B1075" s="94" t="s">
        <v>744</v>
      </c>
      <c r="C1075" s="153" t="s">
        <v>5</v>
      </c>
      <c r="D1075" s="154">
        <v>5</v>
      </c>
      <c r="E1075" s="396">
        <v>0</v>
      </c>
      <c r="F1075" s="90">
        <f t="shared" si="137"/>
        <v>0</v>
      </c>
    </row>
    <row r="1076" spans="1:6">
      <c r="A1076" s="236" t="s">
        <v>3226</v>
      </c>
      <c r="B1076" s="94" t="s">
        <v>752</v>
      </c>
      <c r="C1076" s="153" t="s">
        <v>5</v>
      </c>
      <c r="D1076" s="154">
        <v>2</v>
      </c>
      <c r="E1076" s="396">
        <v>0</v>
      </c>
      <c r="F1076" s="90">
        <f t="shared" si="137"/>
        <v>0</v>
      </c>
    </row>
    <row r="1077" spans="1:6">
      <c r="A1077" s="236" t="s">
        <v>3227</v>
      </c>
      <c r="B1077" s="94" t="s">
        <v>1228</v>
      </c>
      <c r="C1077" s="153" t="s">
        <v>5</v>
      </c>
      <c r="D1077" s="154">
        <v>1</v>
      </c>
      <c r="E1077" s="396">
        <v>0</v>
      </c>
      <c r="F1077" s="90">
        <f t="shared" si="137"/>
        <v>0</v>
      </c>
    </row>
    <row r="1078" spans="1:6">
      <c r="A1078" s="236"/>
      <c r="B1078" s="94"/>
      <c r="C1078" s="153"/>
      <c r="D1078" s="154"/>
      <c r="E1078" s="397"/>
      <c r="F1078" s="72"/>
    </row>
    <row r="1079" spans="1:6" ht="143.4" customHeight="1">
      <c r="A1079" s="236" t="s">
        <v>2583</v>
      </c>
      <c r="B1079" s="94" t="s">
        <v>2585</v>
      </c>
      <c r="C1079" s="153"/>
      <c r="D1079" s="154"/>
      <c r="E1079" s="397"/>
      <c r="F1079" s="72"/>
    </row>
    <row r="1080" spans="1:6">
      <c r="A1080" s="236" t="s">
        <v>2592</v>
      </c>
      <c r="B1080" s="94" t="s">
        <v>2586</v>
      </c>
      <c r="C1080" s="153" t="s">
        <v>5</v>
      </c>
      <c r="D1080" s="154">
        <v>4</v>
      </c>
      <c r="E1080" s="396">
        <v>0</v>
      </c>
      <c r="F1080" s="90">
        <f t="shared" ref="F1080:F1082" si="138">D1080*E1080</f>
        <v>0</v>
      </c>
    </row>
    <row r="1081" spans="1:6">
      <c r="A1081" s="236" t="s">
        <v>2593</v>
      </c>
      <c r="B1081" s="94" t="s">
        <v>2587</v>
      </c>
      <c r="C1081" s="153" t="s">
        <v>5</v>
      </c>
      <c r="D1081" s="154">
        <v>3</v>
      </c>
      <c r="E1081" s="396">
        <v>0</v>
      </c>
      <c r="F1081" s="90">
        <f t="shared" si="138"/>
        <v>0</v>
      </c>
    </row>
    <row r="1082" spans="1:6">
      <c r="A1082" s="236" t="s">
        <v>2594</v>
      </c>
      <c r="B1082" s="94" t="s">
        <v>2588</v>
      </c>
      <c r="C1082" s="153" t="s">
        <v>5</v>
      </c>
      <c r="D1082" s="154">
        <v>2</v>
      </c>
      <c r="E1082" s="396">
        <v>0</v>
      </c>
      <c r="F1082" s="90">
        <f t="shared" si="138"/>
        <v>0</v>
      </c>
    </row>
    <row r="1083" spans="1:6">
      <c r="A1083" s="236"/>
      <c r="B1083" s="94"/>
      <c r="C1083" s="153"/>
      <c r="D1083" s="154"/>
      <c r="E1083" s="397"/>
      <c r="F1083" s="72"/>
    </row>
    <row r="1084" spans="1:6" ht="66.650000000000006" customHeight="1">
      <c r="A1084" s="236" t="s">
        <v>2589</v>
      </c>
      <c r="B1084" s="94" t="s">
        <v>2600</v>
      </c>
      <c r="C1084" s="153" t="s">
        <v>5</v>
      </c>
      <c r="D1084" s="154">
        <v>1</v>
      </c>
      <c r="E1084" s="396">
        <v>0</v>
      </c>
      <c r="F1084" s="90">
        <f t="shared" ref="F1084" si="139">D1084*E1084</f>
        <v>0</v>
      </c>
    </row>
    <row r="1085" spans="1:6">
      <c r="A1085" s="236"/>
      <c r="B1085" s="94"/>
      <c r="C1085" s="153"/>
      <c r="D1085" s="154"/>
      <c r="E1085" s="397"/>
      <c r="F1085" s="72"/>
    </row>
    <row r="1086" spans="1:6" ht="52.65" customHeight="1">
      <c r="A1086" s="236" t="s">
        <v>2590</v>
      </c>
      <c r="B1086" s="94" t="s">
        <v>2601</v>
      </c>
      <c r="C1086" s="153" t="s">
        <v>5</v>
      </c>
      <c r="D1086" s="154">
        <v>1</v>
      </c>
      <c r="E1086" s="396">
        <v>0</v>
      </c>
      <c r="F1086" s="90">
        <f t="shared" ref="F1086" si="140">D1086*E1086</f>
        <v>0</v>
      </c>
    </row>
    <row r="1087" spans="1:6">
      <c r="A1087" s="236"/>
      <c r="B1087" s="94"/>
      <c r="C1087" s="153"/>
      <c r="D1087" s="154"/>
      <c r="E1087" s="397"/>
      <c r="F1087" s="72"/>
    </row>
    <row r="1088" spans="1:6" ht="42.65" customHeight="1">
      <c r="A1088" s="236" t="s">
        <v>2591</v>
      </c>
      <c r="B1088" s="255" t="s">
        <v>2602</v>
      </c>
      <c r="C1088" s="153"/>
      <c r="D1088" s="154"/>
      <c r="E1088" s="415"/>
      <c r="F1088" s="260"/>
    </row>
    <row r="1089" spans="1:6">
      <c r="A1089" s="255" t="s">
        <v>2595</v>
      </c>
      <c r="B1089" s="255" t="s">
        <v>1229</v>
      </c>
      <c r="C1089" s="153" t="s">
        <v>5</v>
      </c>
      <c r="D1089" s="154">
        <v>1</v>
      </c>
      <c r="E1089" s="396">
        <v>0</v>
      </c>
      <c r="F1089" s="90">
        <f t="shared" ref="F1089:F1090" si="141">D1089*E1089</f>
        <v>0</v>
      </c>
    </row>
    <row r="1090" spans="1:6">
      <c r="A1090" s="255" t="s">
        <v>2596</v>
      </c>
      <c r="B1090" s="255" t="s">
        <v>1230</v>
      </c>
      <c r="C1090" s="153" t="s">
        <v>5</v>
      </c>
      <c r="D1090" s="154">
        <v>1</v>
      </c>
      <c r="E1090" s="396">
        <v>0</v>
      </c>
      <c r="F1090" s="90">
        <f t="shared" si="141"/>
        <v>0</v>
      </c>
    </row>
    <row r="1091" spans="1:6">
      <c r="A1091" s="255"/>
      <c r="B1091" s="255"/>
      <c r="C1091" s="153"/>
      <c r="D1091" s="154"/>
      <c r="E1091" s="415"/>
      <c r="F1091" s="260"/>
    </row>
    <row r="1092" spans="1:6" ht="79.400000000000006" customHeight="1">
      <c r="A1092" s="236" t="s">
        <v>2597</v>
      </c>
      <c r="B1092" s="94" t="s">
        <v>3187</v>
      </c>
      <c r="C1092" s="153"/>
      <c r="D1092" s="154"/>
      <c r="E1092" s="397"/>
      <c r="F1092" s="72"/>
    </row>
    <row r="1093" spans="1:6">
      <c r="A1093" s="236" t="s">
        <v>3228</v>
      </c>
      <c r="B1093" s="94" t="s">
        <v>1020</v>
      </c>
      <c r="C1093" s="153" t="s">
        <v>5</v>
      </c>
      <c r="D1093" s="154">
        <v>11</v>
      </c>
      <c r="E1093" s="396">
        <v>0</v>
      </c>
      <c r="F1093" s="90">
        <f t="shared" ref="F1093:F1097" si="142">D1093*E1093</f>
        <v>0</v>
      </c>
    </row>
    <row r="1094" spans="1:6">
      <c r="A1094" s="236" t="s">
        <v>3229</v>
      </c>
      <c r="B1094" s="94" t="s">
        <v>751</v>
      </c>
      <c r="C1094" s="153" t="s">
        <v>5</v>
      </c>
      <c r="D1094" s="154">
        <v>14</v>
      </c>
      <c r="E1094" s="396">
        <v>0</v>
      </c>
      <c r="F1094" s="90">
        <f t="shared" si="142"/>
        <v>0</v>
      </c>
    </row>
    <row r="1095" spans="1:6">
      <c r="A1095" s="236" t="s">
        <v>3230</v>
      </c>
      <c r="B1095" s="94" t="s">
        <v>744</v>
      </c>
      <c r="C1095" s="153" t="s">
        <v>5</v>
      </c>
      <c r="D1095" s="154">
        <v>21</v>
      </c>
      <c r="E1095" s="396">
        <v>0</v>
      </c>
      <c r="F1095" s="90">
        <f t="shared" si="142"/>
        <v>0</v>
      </c>
    </row>
    <row r="1096" spans="1:6">
      <c r="A1096" s="236" t="s">
        <v>3231</v>
      </c>
      <c r="B1096" s="94" t="s">
        <v>752</v>
      </c>
      <c r="C1096" s="153" t="s">
        <v>5</v>
      </c>
      <c r="D1096" s="154">
        <v>16</v>
      </c>
      <c r="E1096" s="396">
        <v>0</v>
      </c>
      <c r="F1096" s="90">
        <f t="shared" si="142"/>
        <v>0</v>
      </c>
    </row>
    <row r="1097" spans="1:6">
      <c r="A1097" s="236" t="s">
        <v>3232</v>
      </c>
      <c r="B1097" s="94" t="s">
        <v>742</v>
      </c>
      <c r="C1097" s="153" t="s">
        <v>5</v>
      </c>
      <c r="D1097" s="154">
        <v>18</v>
      </c>
      <c r="E1097" s="396">
        <v>0</v>
      </c>
      <c r="F1097" s="90">
        <f t="shared" si="142"/>
        <v>0</v>
      </c>
    </row>
    <row r="1098" spans="1:6">
      <c r="A1098" s="94"/>
      <c r="B1098" s="94"/>
      <c r="C1098" s="153"/>
      <c r="D1098" s="154"/>
      <c r="E1098" s="397"/>
      <c r="F1098" s="72"/>
    </row>
    <row r="1099" spans="1:6" ht="34.5">
      <c r="A1099" s="236" t="s">
        <v>2598</v>
      </c>
      <c r="B1099" s="94" t="s">
        <v>749</v>
      </c>
      <c r="C1099" s="153" t="s">
        <v>5</v>
      </c>
      <c r="D1099" s="154">
        <v>9</v>
      </c>
      <c r="E1099" s="396">
        <v>0</v>
      </c>
      <c r="F1099" s="90">
        <f t="shared" ref="F1099" si="143">D1099*E1099</f>
        <v>0</v>
      </c>
    </row>
    <row r="1100" spans="1:6">
      <c r="A1100" s="236"/>
      <c r="B1100" s="94"/>
      <c r="C1100" s="153"/>
      <c r="D1100" s="154"/>
      <c r="E1100" s="397"/>
      <c r="F1100" s="72"/>
    </row>
    <row r="1101" spans="1:6" ht="39.65" customHeight="1">
      <c r="A1101" s="236" t="s">
        <v>2599</v>
      </c>
      <c r="B1101" s="94" t="s">
        <v>3212</v>
      </c>
      <c r="C1101" s="153"/>
      <c r="D1101" s="154"/>
      <c r="E1101" s="397"/>
      <c r="F1101" s="72"/>
    </row>
    <row r="1102" spans="1:6">
      <c r="A1102" s="236" t="s">
        <v>2603</v>
      </c>
      <c r="B1102" s="94" t="s">
        <v>752</v>
      </c>
      <c r="C1102" s="153" t="s">
        <v>19</v>
      </c>
      <c r="D1102" s="154">
        <v>30</v>
      </c>
      <c r="E1102" s="396">
        <v>0</v>
      </c>
      <c r="F1102" s="90">
        <f t="shared" ref="F1102:F1103" si="144">D1102*E1102</f>
        <v>0</v>
      </c>
    </row>
    <row r="1103" spans="1:6">
      <c r="A1103" s="236" t="s">
        <v>2604</v>
      </c>
      <c r="B1103" s="94" t="s">
        <v>742</v>
      </c>
      <c r="C1103" s="153" t="s">
        <v>19</v>
      </c>
      <c r="D1103" s="154">
        <v>30</v>
      </c>
      <c r="E1103" s="396">
        <v>0</v>
      </c>
      <c r="F1103" s="90">
        <f t="shared" si="144"/>
        <v>0</v>
      </c>
    </row>
    <row r="1104" spans="1:6">
      <c r="A1104" s="236"/>
      <c r="B1104" s="94"/>
      <c r="C1104" s="153"/>
      <c r="D1104" s="154"/>
      <c r="E1104" s="397"/>
      <c r="F1104" s="72"/>
    </row>
    <row r="1105" spans="1:7" ht="69">
      <c r="A1105" s="236" t="s">
        <v>2605</v>
      </c>
      <c r="B1105" s="94" t="s">
        <v>2613</v>
      </c>
      <c r="C1105" s="153"/>
      <c r="D1105" s="154"/>
      <c r="E1105" s="416"/>
      <c r="F1105" s="284"/>
    </row>
    <row r="1106" spans="1:7">
      <c r="A1106" s="236" t="s">
        <v>2606</v>
      </c>
      <c r="B1106" s="94" t="s">
        <v>1231</v>
      </c>
      <c r="C1106" s="153" t="s">
        <v>19</v>
      </c>
      <c r="D1106" s="154">
        <v>20</v>
      </c>
      <c r="E1106" s="396">
        <v>0</v>
      </c>
      <c r="F1106" s="90">
        <f t="shared" ref="F1106:F1108" si="145">D1106*E1106</f>
        <v>0</v>
      </c>
    </row>
    <row r="1107" spans="1:7">
      <c r="A1107" s="236" t="s">
        <v>2607</v>
      </c>
      <c r="B1107" s="94" t="s">
        <v>1232</v>
      </c>
      <c r="C1107" s="153" t="s">
        <v>19</v>
      </c>
      <c r="D1107" s="154">
        <v>60</v>
      </c>
      <c r="E1107" s="396">
        <v>0</v>
      </c>
      <c r="F1107" s="90">
        <f t="shared" si="145"/>
        <v>0</v>
      </c>
    </row>
    <row r="1108" spans="1:7">
      <c r="A1108" s="236" t="s">
        <v>2608</v>
      </c>
      <c r="B1108" s="94" t="s">
        <v>1233</v>
      </c>
      <c r="C1108" s="153" t="s">
        <v>19</v>
      </c>
      <c r="D1108" s="154">
        <v>20</v>
      </c>
      <c r="E1108" s="396">
        <v>0</v>
      </c>
      <c r="F1108" s="90">
        <f t="shared" si="145"/>
        <v>0</v>
      </c>
    </row>
    <row r="1109" spans="1:7">
      <c r="A1109" s="236"/>
      <c r="B1109" s="94"/>
      <c r="C1109" s="153"/>
      <c r="D1109" s="154"/>
      <c r="E1109" s="397"/>
      <c r="F1109" s="72"/>
    </row>
    <row r="1110" spans="1:7" ht="41.4" customHeight="1">
      <c r="A1110" s="236" t="s">
        <v>2609</v>
      </c>
      <c r="B1110" s="94" t="s">
        <v>2145</v>
      </c>
      <c r="C1110" s="153" t="s">
        <v>78</v>
      </c>
      <c r="D1110" s="154">
        <v>51</v>
      </c>
      <c r="E1110" s="396">
        <v>0</v>
      </c>
      <c r="F1110" s="90">
        <f t="shared" ref="F1110" si="146">D1110*E1110</f>
        <v>0</v>
      </c>
      <c r="G1110" s="383"/>
    </row>
    <row r="1111" spans="1:7">
      <c r="A1111" s="236"/>
      <c r="B1111" s="94"/>
      <c r="C1111" s="153"/>
      <c r="D1111" s="154"/>
      <c r="E1111" s="397"/>
      <c r="F1111" s="72"/>
    </row>
    <row r="1112" spans="1:7" ht="159" customHeight="1">
      <c r="A1112" s="236" t="s">
        <v>2610</v>
      </c>
      <c r="B1112" s="363" t="s">
        <v>3213</v>
      </c>
      <c r="C1112" s="153"/>
      <c r="D1112" s="154"/>
      <c r="E1112" s="409"/>
      <c r="F1112" s="289"/>
    </row>
    <row r="1113" spans="1:7">
      <c r="A1113" s="236" t="s">
        <v>2611</v>
      </c>
      <c r="B1113" s="363" t="s">
        <v>1234</v>
      </c>
      <c r="C1113" s="153" t="s">
        <v>19</v>
      </c>
      <c r="D1113" s="154">
        <v>10</v>
      </c>
      <c r="E1113" s="396">
        <v>0</v>
      </c>
      <c r="F1113" s="90">
        <f t="shared" ref="F1113:F1115" si="147">D1113*E1113</f>
        <v>0</v>
      </c>
    </row>
    <row r="1114" spans="1:7">
      <c r="A1114" s="236" t="s">
        <v>2612</v>
      </c>
      <c r="B1114" s="363" t="s">
        <v>753</v>
      </c>
      <c r="C1114" s="153" t="s">
        <v>19</v>
      </c>
      <c r="D1114" s="154">
        <v>60</v>
      </c>
      <c r="E1114" s="396">
        <v>0</v>
      </c>
      <c r="F1114" s="90">
        <f t="shared" si="147"/>
        <v>0</v>
      </c>
    </row>
    <row r="1115" spans="1:7">
      <c r="A1115" s="236" t="s">
        <v>3233</v>
      </c>
      <c r="B1115" s="363" t="s">
        <v>1235</v>
      </c>
      <c r="C1115" s="153" t="s">
        <v>19</v>
      </c>
      <c r="D1115" s="154">
        <v>30</v>
      </c>
      <c r="E1115" s="396">
        <v>0</v>
      </c>
      <c r="F1115" s="90">
        <f t="shared" si="147"/>
        <v>0</v>
      </c>
    </row>
    <row r="1116" spans="1:7">
      <c r="A1116" s="268"/>
      <c r="B1116" s="363"/>
      <c r="C1116" s="153"/>
      <c r="D1116" s="154"/>
      <c r="E1116" s="409"/>
      <c r="F1116" s="288"/>
    </row>
    <row r="1117" spans="1:7" ht="80.5">
      <c r="A1117" s="236" t="s">
        <v>2614</v>
      </c>
      <c r="B1117" s="94" t="s">
        <v>2620</v>
      </c>
      <c r="C1117" s="153"/>
      <c r="D1117" s="154"/>
      <c r="E1117" s="397"/>
      <c r="F1117" s="72"/>
    </row>
    <row r="1118" spans="1:7">
      <c r="A1118" s="236" t="s">
        <v>2615</v>
      </c>
      <c r="B1118" s="94" t="s">
        <v>1236</v>
      </c>
      <c r="C1118" s="153" t="s">
        <v>19</v>
      </c>
      <c r="D1118" s="154">
        <v>10</v>
      </c>
      <c r="E1118" s="396">
        <v>0</v>
      </c>
      <c r="F1118" s="90">
        <f t="shared" ref="F1118:F1124" si="148">D1118*E1118</f>
        <v>0</v>
      </c>
    </row>
    <row r="1119" spans="1:7">
      <c r="A1119" s="236" t="s">
        <v>2616</v>
      </c>
      <c r="B1119" s="94" t="s">
        <v>757</v>
      </c>
      <c r="C1119" s="153" t="s">
        <v>19</v>
      </c>
      <c r="D1119" s="154">
        <v>60</v>
      </c>
      <c r="E1119" s="396">
        <v>0</v>
      </c>
      <c r="F1119" s="90">
        <f t="shared" si="148"/>
        <v>0</v>
      </c>
    </row>
    <row r="1120" spans="1:7">
      <c r="A1120" s="236" t="s">
        <v>2617</v>
      </c>
      <c r="B1120" s="94" t="s">
        <v>1237</v>
      </c>
      <c r="C1120" s="153" t="s">
        <v>19</v>
      </c>
      <c r="D1120" s="154">
        <v>30</v>
      </c>
      <c r="E1120" s="396">
        <v>0</v>
      </c>
      <c r="F1120" s="90">
        <f t="shared" si="148"/>
        <v>0</v>
      </c>
    </row>
    <row r="1121" spans="1:6">
      <c r="A1121" s="236" t="s">
        <v>3234</v>
      </c>
      <c r="B1121" s="94" t="s">
        <v>1238</v>
      </c>
      <c r="C1121" s="153" t="s">
        <v>19</v>
      </c>
      <c r="D1121" s="154">
        <v>130</v>
      </c>
      <c r="E1121" s="396">
        <v>0</v>
      </c>
      <c r="F1121" s="90">
        <f t="shared" si="148"/>
        <v>0</v>
      </c>
    </row>
    <row r="1122" spans="1:6">
      <c r="A1122" s="236" t="s">
        <v>3235</v>
      </c>
      <c r="B1122" s="94" t="s">
        <v>759</v>
      </c>
      <c r="C1122" s="153" t="s">
        <v>19</v>
      </c>
      <c r="D1122" s="154">
        <v>30</v>
      </c>
      <c r="E1122" s="396">
        <v>0</v>
      </c>
      <c r="F1122" s="90">
        <f t="shared" si="148"/>
        <v>0</v>
      </c>
    </row>
    <row r="1123" spans="1:6">
      <c r="A1123" s="236" t="s">
        <v>3236</v>
      </c>
      <c r="B1123" s="94" t="s">
        <v>760</v>
      </c>
      <c r="C1123" s="153" t="s">
        <v>19</v>
      </c>
      <c r="D1123" s="154">
        <v>120</v>
      </c>
      <c r="E1123" s="396">
        <v>0</v>
      </c>
      <c r="F1123" s="90">
        <f t="shared" si="148"/>
        <v>0</v>
      </c>
    </row>
    <row r="1124" spans="1:6">
      <c r="A1124" s="236" t="s">
        <v>3237</v>
      </c>
      <c r="B1124" s="94" t="s">
        <v>761</v>
      </c>
      <c r="C1124" s="153" t="s">
        <v>19</v>
      </c>
      <c r="D1124" s="154">
        <v>30</v>
      </c>
      <c r="E1124" s="396">
        <v>0</v>
      </c>
      <c r="F1124" s="90">
        <f t="shared" si="148"/>
        <v>0</v>
      </c>
    </row>
    <row r="1125" spans="1:6">
      <c r="A1125" s="236"/>
      <c r="B1125" s="94"/>
      <c r="C1125" s="153"/>
      <c r="D1125" s="154"/>
      <c r="E1125" s="397"/>
      <c r="F1125" s="72"/>
    </row>
    <row r="1126" spans="1:6" ht="28.65" customHeight="1">
      <c r="A1126" s="236" t="s">
        <v>2618</v>
      </c>
      <c r="B1126" s="94" t="s">
        <v>763</v>
      </c>
      <c r="C1126" s="153" t="s">
        <v>5</v>
      </c>
      <c r="D1126" s="154">
        <v>22</v>
      </c>
      <c r="E1126" s="396">
        <v>0</v>
      </c>
      <c r="F1126" s="90">
        <f t="shared" ref="F1126" si="149">D1126*E1126</f>
        <v>0</v>
      </c>
    </row>
    <row r="1127" spans="1:6">
      <c r="A1127" s="236"/>
      <c r="B1127" s="94"/>
      <c r="C1127" s="153"/>
      <c r="D1127" s="154"/>
      <c r="E1127" s="397"/>
      <c r="F1127" s="72"/>
    </row>
    <row r="1128" spans="1:6" ht="43.65" customHeight="1">
      <c r="A1128" s="236" t="s">
        <v>2619</v>
      </c>
      <c r="B1128" s="94" t="s">
        <v>1021</v>
      </c>
      <c r="C1128" s="153" t="s">
        <v>5</v>
      </c>
      <c r="D1128" s="154">
        <v>5</v>
      </c>
      <c r="E1128" s="396">
        <v>0</v>
      </c>
      <c r="F1128" s="90">
        <f t="shared" ref="F1128" si="150">D1128*E1128</f>
        <v>0</v>
      </c>
    </row>
    <row r="1129" spans="1:6">
      <c r="A1129" s="236"/>
      <c r="B1129" s="94"/>
      <c r="C1129" s="153"/>
      <c r="D1129" s="154"/>
      <c r="E1129" s="397"/>
      <c r="F1129" s="72"/>
    </row>
    <row r="1130" spans="1:6" ht="28.65" customHeight="1">
      <c r="A1130" s="236" t="s">
        <v>2621</v>
      </c>
      <c r="B1130" s="94" t="s">
        <v>765</v>
      </c>
      <c r="C1130" s="153" t="s">
        <v>5</v>
      </c>
      <c r="D1130" s="154">
        <v>15</v>
      </c>
      <c r="E1130" s="396">
        <v>0</v>
      </c>
      <c r="F1130" s="90">
        <f t="shared" ref="F1130" si="151">D1130*E1130</f>
        <v>0</v>
      </c>
    </row>
    <row r="1131" spans="1:6">
      <c r="A1131" s="236"/>
      <c r="B1131" s="94"/>
      <c r="C1131" s="153"/>
      <c r="D1131" s="154"/>
      <c r="E1131" s="397"/>
      <c r="F1131" s="72"/>
    </row>
    <row r="1132" spans="1:6" ht="46">
      <c r="A1132" s="236" t="s">
        <v>2630</v>
      </c>
      <c r="B1132" s="94" t="s">
        <v>2622</v>
      </c>
      <c r="C1132" s="153" t="s">
        <v>5</v>
      </c>
      <c r="D1132" s="154">
        <v>1</v>
      </c>
      <c r="E1132" s="396">
        <v>0</v>
      </c>
      <c r="F1132" s="90">
        <f t="shared" ref="F1132" si="152">D1132*E1132</f>
        <v>0</v>
      </c>
    </row>
    <row r="1133" spans="1:6">
      <c r="A1133" s="236"/>
      <c r="B1133" s="94"/>
      <c r="C1133" s="153"/>
      <c r="D1133" s="154"/>
      <c r="E1133" s="397"/>
      <c r="F1133" s="72"/>
    </row>
    <row r="1134" spans="1:6" ht="97.65" customHeight="1">
      <c r="A1134" s="236" t="s">
        <v>2631</v>
      </c>
      <c r="B1134" s="94" t="s">
        <v>3214</v>
      </c>
      <c r="C1134" s="153" t="s">
        <v>5</v>
      </c>
      <c r="D1134" s="154">
        <v>2</v>
      </c>
      <c r="E1134" s="396">
        <v>0</v>
      </c>
      <c r="F1134" s="90">
        <f t="shared" ref="F1134" si="153">D1134*E1134</f>
        <v>0</v>
      </c>
    </row>
    <row r="1135" spans="1:6">
      <c r="A1135" s="236"/>
      <c r="B1135" s="94"/>
      <c r="C1135" s="153"/>
      <c r="D1135" s="154"/>
      <c r="E1135" s="397"/>
      <c r="F1135" s="72"/>
    </row>
    <row r="1136" spans="1:6" ht="34.5">
      <c r="A1136" s="236" t="s">
        <v>2632</v>
      </c>
      <c r="B1136" s="94" t="s">
        <v>766</v>
      </c>
      <c r="C1136" s="96"/>
      <c r="D1136" s="154"/>
      <c r="E1136" s="397"/>
      <c r="F1136" s="72"/>
    </row>
    <row r="1137" spans="1:6">
      <c r="A1137" s="236" t="s">
        <v>3238</v>
      </c>
      <c r="B1137" s="94" t="s">
        <v>1239</v>
      </c>
      <c r="C1137" s="153" t="s">
        <v>5</v>
      </c>
      <c r="D1137" s="154">
        <v>1</v>
      </c>
      <c r="E1137" s="396">
        <v>0</v>
      </c>
      <c r="F1137" s="90">
        <f t="shared" ref="F1137:F1138" si="154">D1137*E1137</f>
        <v>0</v>
      </c>
    </row>
    <row r="1138" spans="1:6">
      <c r="A1138" s="236" t="s">
        <v>3239</v>
      </c>
      <c r="B1138" s="94" t="s">
        <v>1240</v>
      </c>
      <c r="C1138" s="153" t="s">
        <v>5</v>
      </c>
      <c r="D1138" s="154">
        <v>2</v>
      </c>
      <c r="E1138" s="396">
        <v>0</v>
      </c>
      <c r="F1138" s="90">
        <f t="shared" si="154"/>
        <v>0</v>
      </c>
    </row>
    <row r="1139" spans="1:6">
      <c r="A1139" s="236"/>
      <c r="B1139" s="94"/>
      <c r="C1139" s="153"/>
      <c r="D1139" s="154"/>
      <c r="E1139" s="397"/>
      <c r="F1139" s="72"/>
    </row>
    <row r="1140" spans="1:6" ht="46">
      <c r="A1140" s="236" t="s">
        <v>2633</v>
      </c>
      <c r="B1140" s="94" t="s">
        <v>2623</v>
      </c>
      <c r="C1140" s="153" t="s">
        <v>5</v>
      </c>
      <c r="D1140" s="154">
        <v>3</v>
      </c>
      <c r="E1140" s="396">
        <v>0</v>
      </c>
      <c r="F1140" s="90">
        <f t="shared" ref="F1140" si="155">D1140*E1140</f>
        <v>0</v>
      </c>
    </row>
    <row r="1141" spans="1:6">
      <c r="A1141" s="94"/>
      <c r="B1141" s="94"/>
      <c r="C1141" s="153"/>
      <c r="D1141" s="154"/>
      <c r="E1141" s="397"/>
      <c r="F1141" s="72"/>
    </row>
    <row r="1142" spans="1:6" ht="46">
      <c r="A1142" s="236" t="s">
        <v>2634</v>
      </c>
      <c r="B1142" s="94" t="s">
        <v>2624</v>
      </c>
      <c r="C1142" s="153" t="s">
        <v>5</v>
      </c>
      <c r="D1142" s="154">
        <v>1</v>
      </c>
      <c r="E1142" s="396">
        <v>0</v>
      </c>
      <c r="F1142" s="90">
        <f t="shared" ref="F1142" si="156">D1142*E1142</f>
        <v>0</v>
      </c>
    </row>
    <row r="1143" spans="1:6">
      <c r="A1143" s="236"/>
      <c r="B1143" s="94"/>
      <c r="C1143" s="153"/>
      <c r="D1143" s="154"/>
      <c r="E1143" s="397"/>
      <c r="F1143" s="72"/>
    </row>
    <row r="1144" spans="1:6" ht="86.4" customHeight="1">
      <c r="A1144" s="236" t="s">
        <v>2635</v>
      </c>
      <c r="B1144" s="94" t="s">
        <v>2628</v>
      </c>
      <c r="C1144" s="153" t="s">
        <v>28</v>
      </c>
      <c r="D1144" s="154">
        <v>1</v>
      </c>
      <c r="E1144" s="396">
        <v>0</v>
      </c>
      <c r="F1144" s="90">
        <f t="shared" ref="F1144" si="157">D1144*E1144</f>
        <v>0</v>
      </c>
    </row>
    <row r="1145" spans="1:6">
      <c r="A1145" s="236"/>
      <c r="B1145" s="94"/>
      <c r="C1145" s="153"/>
      <c r="D1145" s="154"/>
      <c r="E1145" s="397"/>
      <c r="F1145" s="72"/>
    </row>
    <row r="1146" spans="1:6" ht="281.39999999999998" customHeight="1">
      <c r="A1146" s="236" t="s">
        <v>2636</v>
      </c>
      <c r="B1146" s="94" t="s">
        <v>2629</v>
      </c>
      <c r="C1146" s="153" t="s">
        <v>28</v>
      </c>
      <c r="D1146" s="154">
        <v>1</v>
      </c>
      <c r="E1146" s="396">
        <v>0</v>
      </c>
      <c r="F1146" s="90">
        <f t="shared" ref="F1146" si="158">D1146*E1146</f>
        <v>0</v>
      </c>
    </row>
    <row r="1147" spans="1:6">
      <c r="A1147" s="236"/>
      <c r="B1147" s="129"/>
      <c r="C1147" s="96"/>
      <c r="D1147" s="154"/>
      <c r="E1147" s="397"/>
      <c r="F1147" s="72"/>
    </row>
    <row r="1148" spans="1:6" ht="23">
      <c r="A1148" s="236" t="s">
        <v>2637</v>
      </c>
      <c r="B1148" s="94" t="s">
        <v>2644</v>
      </c>
      <c r="C1148" s="153"/>
      <c r="D1148" s="154"/>
      <c r="E1148" s="397"/>
      <c r="F1148" s="72"/>
    </row>
    <row r="1149" spans="1:6">
      <c r="A1149" s="236" t="s">
        <v>3240</v>
      </c>
      <c r="B1149" s="94" t="s">
        <v>2640</v>
      </c>
      <c r="C1149" s="153" t="s">
        <v>5</v>
      </c>
      <c r="D1149" s="154">
        <v>1</v>
      </c>
      <c r="E1149" s="396">
        <v>0</v>
      </c>
      <c r="F1149" s="90">
        <f t="shared" ref="F1149:F1152" si="159">D1149*E1149</f>
        <v>0</v>
      </c>
    </row>
    <row r="1150" spans="1:6">
      <c r="A1150" s="236" t="s">
        <v>3241</v>
      </c>
      <c r="B1150" s="94" t="s">
        <v>2641</v>
      </c>
      <c r="C1150" s="153" t="s">
        <v>5</v>
      </c>
      <c r="D1150" s="154">
        <v>1</v>
      </c>
      <c r="E1150" s="396">
        <v>0</v>
      </c>
      <c r="F1150" s="90">
        <f t="shared" si="159"/>
        <v>0</v>
      </c>
    </row>
    <row r="1151" spans="1:6">
      <c r="A1151" s="236" t="s">
        <v>3242</v>
      </c>
      <c r="B1151" s="94" t="s">
        <v>2183</v>
      </c>
      <c r="C1151" s="153" t="s">
        <v>5</v>
      </c>
      <c r="D1151" s="154">
        <v>4</v>
      </c>
      <c r="E1151" s="396">
        <v>0</v>
      </c>
      <c r="F1151" s="90">
        <f t="shared" si="159"/>
        <v>0</v>
      </c>
    </row>
    <row r="1152" spans="1:6">
      <c r="A1152" s="236" t="s">
        <v>3243</v>
      </c>
      <c r="B1152" s="94" t="s">
        <v>2184</v>
      </c>
      <c r="C1152" s="153" t="s">
        <v>5</v>
      </c>
      <c r="D1152" s="154">
        <v>2</v>
      </c>
      <c r="E1152" s="396">
        <v>0</v>
      </c>
      <c r="F1152" s="90">
        <f t="shared" si="159"/>
        <v>0</v>
      </c>
    </row>
    <row r="1153" spans="1:6">
      <c r="A1153" s="236"/>
      <c r="B1153" s="94"/>
      <c r="C1153" s="153"/>
      <c r="D1153" s="154"/>
      <c r="E1153" s="397"/>
      <c r="F1153" s="72"/>
    </row>
    <row r="1154" spans="1:6" ht="115">
      <c r="A1154" s="236" t="s">
        <v>2638</v>
      </c>
      <c r="B1154" s="94" t="s">
        <v>1241</v>
      </c>
      <c r="C1154" s="153"/>
      <c r="D1154" s="154"/>
      <c r="E1154" s="416"/>
      <c r="F1154" s="284"/>
    </row>
    <row r="1155" spans="1:6">
      <c r="A1155" s="236" t="s">
        <v>3246</v>
      </c>
      <c r="B1155" s="94" t="s">
        <v>1242</v>
      </c>
      <c r="C1155" s="153" t="s">
        <v>28</v>
      </c>
      <c r="D1155" s="154">
        <v>4</v>
      </c>
      <c r="E1155" s="396">
        <v>0</v>
      </c>
      <c r="F1155" s="90">
        <f t="shared" ref="F1155:F1167" si="160">D1155*E1155</f>
        <v>0</v>
      </c>
    </row>
    <row r="1156" spans="1:6">
      <c r="A1156" s="236" t="s">
        <v>3247</v>
      </c>
      <c r="B1156" s="94" t="s">
        <v>1243</v>
      </c>
      <c r="C1156" s="153" t="s">
        <v>28</v>
      </c>
      <c r="D1156" s="154">
        <v>1</v>
      </c>
      <c r="E1156" s="396">
        <v>0</v>
      </c>
      <c r="F1156" s="90">
        <f t="shared" si="160"/>
        <v>0</v>
      </c>
    </row>
    <row r="1157" spans="1:6">
      <c r="A1157" s="236" t="s">
        <v>3248</v>
      </c>
      <c r="B1157" s="94" t="s">
        <v>1244</v>
      </c>
      <c r="C1157" s="153" t="s">
        <v>28</v>
      </c>
      <c r="D1157" s="154">
        <v>3</v>
      </c>
      <c r="E1157" s="396">
        <v>0</v>
      </c>
      <c r="F1157" s="90">
        <f t="shared" si="160"/>
        <v>0</v>
      </c>
    </row>
    <row r="1158" spans="1:6">
      <c r="A1158" s="236" t="s">
        <v>3249</v>
      </c>
      <c r="B1158" s="94" t="s">
        <v>1245</v>
      </c>
      <c r="C1158" s="153" t="s">
        <v>28</v>
      </c>
      <c r="D1158" s="154">
        <v>2</v>
      </c>
      <c r="E1158" s="396">
        <v>0</v>
      </c>
      <c r="F1158" s="90">
        <f t="shared" si="160"/>
        <v>0</v>
      </c>
    </row>
    <row r="1159" spans="1:6">
      <c r="A1159" s="236" t="s">
        <v>3250</v>
      </c>
      <c r="B1159" s="94" t="s">
        <v>1246</v>
      </c>
      <c r="C1159" s="153" t="s">
        <v>28</v>
      </c>
      <c r="D1159" s="154">
        <v>2</v>
      </c>
      <c r="E1159" s="396">
        <v>0</v>
      </c>
      <c r="F1159" s="90">
        <f t="shared" si="160"/>
        <v>0</v>
      </c>
    </row>
    <row r="1160" spans="1:6">
      <c r="A1160" s="236" t="s">
        <v>3251</v>
      </c>
      <c r="B1160" s="94" t="s">
        <v>1247</v>
      </c>
      <c r="C1160" s="153" t="s">
        <v>28</v>
      </c>
      <c r="D1160" s="154">
        <v>1</v>
      </c>
      <c r="E1160" s="396">
        <v>0</v>
      </c>
      <c r="F1160" s="90">
        <f t="shared" si="160"/>
        <v>0</v>
      </c>
    </row>
    <row r="1161" spans="1:6">
      <c r="A1161" s="236" t="s">
        <v>3252</v>
      </c>
      <c r="B1161" s="94" t="s">
        <v>1248</v>
      </c>
      <c r="C1161" s="153" t="s">
        <v>28</v>
      </c>
      <c r="D1161" s="154">
        <v>2</v>
      </c>
      <c r="E1161" s="396">
        <v>0</v>
      </c>
      <c r="F1161" s="90">
        <f t="shared" si="160"/>
        <v>0</v>
      </c>
    </row>
    <row r="1162" spans="1:6">
      <c r="A1162" s="236" t="s">
        <v>3253</v>
      </c>
      <c r="B1162" s="94" t="s">
        <v>1249</v>
      </c>
      <c r="C1162" s="153" t="s">
        <v>28</v>
      </c>
      <c r="D1162" s="154">
        <v>16</v>
      </c>
      <c r="E1162" s="396">
        <v>0</v>
      </c>
      <c r="F1162" s="90">
        <f t="shared" si="160"/>
        <v>0</v>
      </c>
    </row>
    <row r="1163" spans="1:6">
      <c r="A1163" s="236" t="s">
        <v>3254</v>
      </c>
      <c r="B1163" s="94" t="s">
        <v>1250</v>
      </c>
      <c r="C1163" s="153" t="s">
        <v>28</v>
      </c>
      <c r="D1163" s="154">
        <v>17</v>
      </c>
      <c r="E1163" s="396">
        <v>0</v>
      </c>
      <c r="F1163" s="90">
        <f t="shared" si="160"/>
        <v>0</v>
      </c>
    </row>
    <row r="1164" spans="1:6">
      <c r="A1164" s="236" t="s">
        <v>3255</v>
      </c>
      <c r="B1164" s="94" t="s">
        <v>1251</v>
      </c>
      <c r="C1164" s="153" t="s">
        <v>28</v>
      </c>
      <c r="D1164" s="154">
        <v>6</v>
      </c>
      <c r="E1164" s="396">
        <v>0</v>
      </c>
      <c r="F1164" s="90">
        <f t="shared" si="160"/>
        <v>0</v>
      </c>
    </row>
    <row r="1165" spans="1:6">
      <c r="A1165" s="236" t="s">
        <v>3256</v>
      </c>
      <c r="B1165" s="94" t="s">
        <v>1252</v>
      </c>
      <c r="C1165" s="153" t="s">
        <v>28</v>
      </c>
      <c r="D1165" s="154">
        <v>2</v>
      </c>
      <c r="E1165" s="396">
        <v>0</v>
      </c>
      <c r="F1165" s="90">
        <f t="shared" si="160"/>
        <v>0</v>
      </c>
    </row>
    <row r="1166" spans="1:6">
      <c r="A1166" s="236" t="s">
        <v>3257</v>
      </c>
      <c r="B1166" s="94" t="s">
        <v>1253</v>
      </c>
      <c r="C1166" s="153" t="s">
        <v>28</v>
      </c>
      <c r="D1166" s="154">
        <v>1</v>
      </c>
      <c r="E1166" s="396">
        <v>0</v>
      </c>
      <c r="F1166" s="90">
        <f t="shared" si="160"/>
        <v>0</v>
      </c>
    </row>
    <row r="1167" spans="1:6">
      <c r="A1167" s="236" t="s">
        <v>3258</v>
      </c>
      <c r="B1167" s="94" t="s">
        <v>1254</v>
      </c>
      <c r="C1167" s="153" t="s">
        <v>28</v>
      </c>
      <c r="D1167" s="154">
        <v>5</v>
      </c>
      <c r="E1167" s="396">
        <v>0</v>
      </c>
      <c r="F1167" s="90">
        <f t="shared" si="160"/>
        <v>0</v>
      </c>
    </row>
    <row r="1168" spans="1:6">
      <c r="A1168" s="281"/>
      <c r="B1168" s="94"/>
      <c r="C1168" s="153"/>
      <c r="D1168" s="154"/>
      <c r="E1168" s="417"/>
      <c r="F1168" s="303"/>
    </row>
    <row r="1169" spans="1:6" ht="57.5">
      <c r="A1169" s="236" t="s">
        <v>2639</v>
      </c>
      <c r="B1169" s="94" t="s">
        <v>2647</v>
      </c>
      <c r="C1169" s="153"/>
      <c r="D1169" s="154"/>
      <c r="E1169" s="416"/>
      <c r="F1169" s="284"/>
    </row>
    <row r="1170" spans="1:6">
      <c r="A1170" s="236" t="s">
        <v>3244</v>
      </c>
      <c r="B1170" s="94" t="s">
        <v>1255</v>
      </c>
      <c r="C1170" s="153" t="s">
        <v>28</v>
      </c>
      <c r="D1170" s="154">
        <v>23</v>
      </c>
      <c r="E1170" s="396">
        <v>0</v>
      </c>
      <c r="F1170" s="90">
        <f t="shared" ref="F1170:F1171" si="161">D1170*E1170</f>
        <v>0</v>
      </c>
    </row>
    <row r="1171" spans="1:6">
      <c r="A1171" s="236" t="s">
        <v>3245</v>
      </c>
      <c r="B1171" s="94" t="s">
        <v>1256</v>
      </c>
      <c r="C1171" s="153" t="s">
        <v>28</v>
      </c>
      <c r="D1171" s="154">
        <v>4</v>
      </c>
      <c r="E1171" s="396">
        <v>0</v>
      </c>
      <c r="F1171" s="90">
        <f t="shared" si="161"/>
        <v>0</v>
      </c>
    </row>
    <row r="1172" spans="1:6">
      <c r="A1172" s="236"/>
      <c r="B1172" s="94"/>
      <c r="C1172" s="153"/>
      <c r="D1172" s="154"/>
      <c r="E1172" s="416"/>
      <c r="F1172" s="284"/>
    </row>
    <row r="1173" spans="1:6" ht="57.5">
      <c r="A1173" s="236" t="s">
        <v>2642</v>
      </c>
      <c r="B1173" s="94" t="s">
        <v>2627</v>
      </c>
      <c r="C1173" s="153" t="s">
        <v>5</v>
      </c>
      <c r="D1173" s="154">
        <v>89</v>
      </c>
      <c r="E1173" s="396">
        <v>0</v>
      </c>
      <c r="F1173" s="90">
        <f t="shared" ref="F1173" si="162">D1173*E1173</f>
        <v>0</v>
      </c>
    </row>
    <row r="1174" spans="1:6">
      <c r="A1174" s="236"/>
      <c r="B1174" s="94"/>
      <c r="C1174" s="153"/>
      <c r="D1174" s="154"/>
      <c r="E1174" s="416"/>
      <c r="F1174" s="284"/>
    </row>
    <row r="1175" spans="1:6" ht="34.5">
      <c r="A1175" s="236" t="s">
        <v>2643</v>
      </c>
      <c r="B1175" s="94" t="s">
        <v>743</v>
      </c>
      <c r="C1175" s="153"/>
      <c r="D1175" s="154"/>
      <c r="E1175" s="397"/>
      <c r="F1175" s="72"/>
    </row>
    <row r="1176" spans="1:6">
      <c r="A1176" s="236" t="s">
        <v>2645</v>
      </c>
      <c r="B1176" s="94" t="s">
        <v>1257</v>
      </c>
      <c r="C1176" s="153" t="s">
        <v>5</v>
      </c>
      <c r="D1176" s="154">
        <v>5</v>
      </c>
      <c r="E1176" s="396">
        <v>0</v>
      </c>
      <c r="F1176" s="90">
        <f t="shared" ref="F1176:F1177" si="163">D1176*E1176</f>
        <v>0</v>
      </c>
    </row>
    <row r="1177" spans="1:6">
      <c r="A1177" s="236" t="s">
        <v>2646</v>
      </c>
      <c r="B1177" s="94" t="s">
        <v>1020</v>
      </c>
      <c r="C1177" s="153" t="s">
        <v>5</v>
      </c>
      <c r="D1177" s="154">
        <v>15</v>
      </c>
      <c r="E1177" s="396">
        <v>0</v>
      </c>
      <c r="F1177" s="90">
        <f t="shared" si="163"/>
        <v>0</v>
      </c>
    </row>
    <row r="1178" spans="1:6">
      <c r="A1178" s="236"/>
      <c r="B1178" s="94"/>
      <c r="C1178" s="153"/>
      <c r="D1178" s="154"/>
      <c r="E1178" s="397"/>
      <c r="F1178" s="72"/>
    </row>
    <row r="1179" spans="1:6" ht="143.4" customHeight="1">
      <c r="A1179" s="236" t="s">
        <v>2648</v>
      </c>
      <c r="B1179" s="94" t="s">
        <v>2286</v>
      </c>
      <c r="C1179" s="153"/>
      <c r="D1179" s="154"/>
      <c r="E1179" s="397"/>
      <c r="F1179" s="72"/>
    </row>
    <row r="1180" spans="1:6">
      <c r="A1180" s="236" t="s">
        <v>2651</v>
      </c>
      <c r="B1180" s="94" t="s">
        <v>2625</v>
      </c>
      <c r="C1180" s="153" t="s">
        <v>5</v>
      </c>
      <c r="D1180" s="154">
        <v>5</v>
      </c>
      <c r="E1180" s="396">
        <v>0</v>
      </c>
      <c r="F1180" s="90">
        <f t="shared" ref="F1180:F1181" si="164">D1180*E1180</f>
        <v>0</v>
      </c>
    </row>
    <row r="1181" spans="1:6">
      <c r="A1181" s="236" t="s">
        <v>2652</v>
      </c>
      <c r="B1181" s="94" t="s">
        <v>2626</v>
      </c>
      <c r="C1181" s="153" t="s">
        <v>5</v>
      </c>
      <c r="D1181" s="154">
        <v>15</v>
      </c>
      <c r="E1181" s="396">
        <v>0</v>
      </c>
      <c r="F1181" s="90">
        <f t="shared" si="164"/>
        <v>0</v>
      </c>
    </row>
    <row r="1182" spans="1:6">
      <c r="A1182" s="236"/>
      <c r="B1182" s="94"/>
      <c r="C1182" s="153"/>
      <c r="D1182" s="154"/>
      <c r="E1182" s="397"/>
      <c r="F1182" s="72"/>
    </row>
    <row r="1183" spans="1:6" ht="34.5">
      <c r="A1183" s="236" t="s">
        <v>2653</v>
      </c>
      <c r="B1183" s="94" t="s">
        <v>749</v>
      </c>
      <c r="C1183" s="153" t="s">
        <v>28</v>
      </c>
      <c r="D1183" s="154">
        <v>2</v>
      </c>
      <c r="E1183" s="396">
        <v>0</v>
      </c>
      <c r="F1183" s="90">
        <f t="shared" ref="F1183" si="165">D1183*E1183</f>
        <v>0</v>
      </c>
    </row>
    <row r="1184" spans="1:6">
      <c r="A1184" s="242"/>
      <c r="B1184" s="94"/>
      <c r="C1184" s="153"/>
      <c r="D1184" s="154"/>
      <c r="E1184" s="416"/>
      <c r="F1184" s="303"/>
    </row>
    <row r="1185" spans="1:6" ht="69">
      <c r="A1185" s="236" t="s">
        <v>2654</v>
      </c>
      <c r="B1185" s="94" t="s">
        <v>2613</v>
      </c>
      <c r="C1185" s="153"/>
      <c r="D1185" s="154"/>
      <c r="E1185" s="416"/>
      <c r="F1185" s="284"/>
    </row>
    <row r="1186" spans="1:6">
      <c r="A1186" s="236" t="s">
        <v>2655</v>
      </c>
      <c r="B1186" s="94" t="s">
        <v>1258</v>
      </c>
      <c r="C1186" s="153" t="s">
        <v>19</v>
      </c>
      <c r="D1186" s="154">
        <v>450</v>
      </c>
      <c r="E1186" s="396">
        <v>0</v>
      </c>
      <c r="F1186" s="90">
        <f t="shared" ref="F1186:F1189" si="166">D1186*E1186</f>
        <v>0</v>
      </c>
    </row>
    <row r="1187" spans="1:6">
      <c r="A1187" s="236" t="s">
        <v>2656</v>
      </c>
      <c r="B1187" s="94" t="s">
        <v>1259</v>
      </c>
      <c r="C1187" s="153" t="s">
        <v>19</v>
      </c>
      <c r="D1187" s="154">
        <v>270</v>
      </c>
      <c r="E1187" s="396">
        <v>0</v>
      </c>
      <c r="F1187" s="90">
        <f t="shared" si="166"/>
        <v>0</v>
      </c>
    </row>
    <row r="1188" spans="1:6">
      <c r="A1188" s="236" t="s">
        <v>3259</v>
      </c>
      <c r="B1188" s="94" t="s">
        <v>1260</v>
      </c>
      <c r="C1188" s="153" t="s">
        <v>19</v>
      </c>
      <c r="D1188" s="154">
        <v>140</v>
      </c>
      <c r="E1188" s="396">
        <v>0</v>
      </c>
      <c r="F1188" s="90">
        <f t="shared" si="166"/>
        <v>0</v>
      </c>
    </row>
    <row r="1189" spans="1:6">
      <c r="A1189" s="236" t="s">
        <v>3260</v>
      </c>
      <c r="B1189" s="94" t="s">
        <v>1231</v>
      </c>
      <c r="C1189" s="153" t="s">
        <v>19</v>
      </c>
      <c r="D1189" s="154">
        <v>130</v>
      </c>
      <c r="E1189" s="396">
        <v>0</v>
      </c>
      <c r="F1189" s="90">
        <f t="shared" si="166"/>
        <v>0</v>
      </c>
    </row>
    <row r="1190" spans="1:6">
      <c r="A1190" s="236"/>
      <c r="B1190" s="94"/>
      <c r="C1190" s="153"/>
      <c r="D1190" s="154"/>
      <c r="E1190" s="416"/>
      <c r="F1190" s="284"/>
    </row>
    <row r="1191" spans="1:6" ht="138">
      <c r="A1191" s="236" t="s">
        <v>2657</v>
      </c>
      <c r="B1191" s="94" t="s">
        <v>2658</v>
      </c>
      <c r="C1191" s="96"/>
      <c r="D1191" s="154"/>
      <c r="E1191" s="407"/>
      <c r="F1191" s="303"/>
    </row>
    <row r="1192" spans="1:6">
      <c r="A1192" s="236" t="s">
        <v>2659</v>
      </c>
      <c r="B1192" s="363" t="s">
        <v>1261</v>
      </c>
      <c r="C1192" s="153" t="s">
        <v>2650</v>
      </c>
      <c r="D1192" s="154">
        <v>30</v>
      </c>
      <c r="E1192" s="396">
        <v>0</v>
      </c>
      <c r="F1192" s="90">
        <f t="shared" ref="F1192:F1195" si="167">D1192*E1192</f>
        <v>0</v>
      </c>
    </row>
    <row r="1193" spans="1:6">
      <c r="A1193" s="236" t="s">
        <v>2660</v>
      </c>
      <c r="B1193" s="363" t="s">
        <v>1262</v>
      </c>
      <c r="C1193" s="153" t="s">
        <v>2650</v>
      </c>
      <c r="D1193" s="154">
        <v>100</v>
      </c>
      <c r="E1193" s="396">
        <v>0</v>
      </c>
      <c r="F1193" s="90">
        <f t="shared" si="167"/>
        <v>0</v>
      </c>
    </row>
    <row r="1194" spans="1:6">
      <c r="A1194" s="236" t="s">
        <v>3261</v>
      </c>
      <c r="B1194" s="363" t="s">
        <v>1263</v>
      </c>
      <c r="C1194" s="153" t="s">
        <v>2650</v>
      </c>
      <c r="D1194" s="154">
        <v>30</v>
      </c>
      <c r="E1194" s="396">
        <v>0</v>
      </c>
      <c r="F1194" s="90">
        <f t="shared" si="167"/>
        <v>0</v>
      </c>
    </row>
    <row r="1195" spans="1:6">
      <c r="A1195" s="236" t="s">
        <v>3262</v>
      </c>
      <c r="B1195" s="363" t="s">
        <v>1264</v>
      </c>
      <c r="C1195" s="153" t="s">
        <v>2650</v>
      </c>
      <c r="D1195" s="154">
        <v>90</v>
      </c>
      <c r="E1195" s="396">
        <v>0</v>
      </c>
      <c r="F1195" s="90">
        <f t="shared" si="167"/>
        <v>0</v>
      </c>
    </row>
    <row r="1196" spans="1:6">
      <c r="A1196" s="233"/>
      <c r="B1196" s="363"/>
      <c r="C1196" s="153"/>
      <c r="D1196" s="154"/>
      <c r="E1196" s="414"/>
      <c r="F1196" s="300"/>
    </row>
    <row r="1197" spans="1:6" ht="54.65" customHeight="1">
      <c r="A1197" s="236" t="s">
        <v>2661</v>
      </c>
      <c r="B1197" s="363" t="s">
        <v>1265</v>
      </c>
      <c r="C1197" s="257"/>
      <c r="D1197" s="154"/>
      <c r="E1197" s="409"/>
      <c r="F1197" s="289"/>
    </row>
    <row r="1198" spans="1:6">
      <c r="A1198" s="236" t="s">
        <v>2668</v>
      </c>
      <c r="B1198" s="363" t="s">
        <v>1266</v>
      </c>
      <c r="C1198" s="153" t="s">
        <v>2650</v>
      </c>
      <c r="D1198" s="154">
        <v>30</v>
      </c>
      <c r="E1198" s="396">
        <v>0</v>
      </c>
      <c r="F1198" s="90">
        <f t="shared" ref="F1198:F1201" si="168">D1198*E1198</f>
        <v>0</v>
      </c>
    </row>
    <row r="1199" spans="1:6">
      <c r="A1199" s="236" t="s">
        <v>2669</v>
      </c>
      <c r="B1199" s="363" t="s">
        <v>1267</v>
      </c>
      <c r="C1199" s="153" t="s">
        <v>2650</v>
      </c>
      <c r="D1199" s="154">
        <v>100</v>
      </c>
      <c r="E1199" s="396">
        <v>0</v>
      </c>
      <c r="F1199" s="90">
        <f t="shared" si="168"/>
        <v>0</v>
      </c>
    </row>
    <row r="1200" spans="1:6">
      <c r="A1200" s="236" t="s">
        <v>2670</v>
      </c>
      <c r="B1200" s="363" t="s">
        <v>1268</v>
      </c>
      <c r="C1200" s="153" t="s">
        <v>2650</v>
      </c>
      <c r="D1200" s="154">
        <v>30</v>
      </c>
      <c r="E1200" s="396">
        <v>0</v>
      </c>
      <c r="F1200" s="90">
        <f t="shared" si="168"/>
        <v>0</v>
      </c>
    </row>
    <row r="1201" spans="1:6">
      <c r="A1201" s="236" t="s">
        <v>2671</v>
      </c>
      <c r="B1201" s="363" t="s">
        <v>1269</v>
      </c>
      <c r="C1201" s="153" t="s">
        <v>2650</v>
      </c>
      <c r="D1201" s="154">
        <v>90</v>
      </c>
      <c r="E1201" s="396">
        <v>0</v>
      </c>
      <c r="F1201" s="90">
        <f t="shared" si="168"/>
        <v>0</v>
      </c>
    </row>
    <row r="1202" spans="1:6">
      <c r="A1202" s="236"/>
      <c r="B1202" s="94"/>
      <c r="C1202" s="153"/>
      <c r="D1202" s="154"/>
      <c r="E1202" s="416"/>
      <c r="F1202" s="284"/>
    </row>
    <row r="1203" spans="1:6" ht="23">
      <c r="A1203" s="236" t="s">
        <v>2662</v>
      </c>
      <c r="B1203" s="94" t="s">
        <v>1270</v>
      </c>
      <c r="C1203" s="153" t="s">
        <v>5</v>
      </c>
      <c r="D1203" s="154">
        <v>89</v>
      </c>
      <c r="E1203" s="396">
        <v>0</v>
      </c>
      <c r="F1203" s="90">
        <f t="shared" ref="F1203" si="169">D1203*E1203</f>
        <v>0</v>
      </c>
    </row>
    <row r="1204" spans="1:6">
      <c r="A1204" s="236"/>
      <c r="B1204" s="94"/>
      <c r="C1204" s="153"/>
      <c r="D1204" s="154"/>
      <c r="E1204" s="416"/>
      <c r="F1204" s="284"/>
    </row>
    <row r="1205" spans="1:6" ht="179.4" customHeight="1">
      <c r="A1205" s="236" t="s">
        <v>2663</v>
      </c>
      <c r="B1205" s="94" t="s">
        <v>3215</v>
      </c>
      <c r="C1205" s="153" t="s">
        <v>28</v>
      </c>
      <c r="D1205" s="154">
        <v>1</v>
      </c>
      <c r="E1205" s="396">
        <v>0</v>
      </c>
      <c r="F1205" s="90">
        <f t="shared" ref="F1205" si="170">D1205*E1205</f>
        <v>0</v>
      </c>
    </row>
    <row r="1206" spans="1:6">
      <c r="A1206" s="236"/>
      <c r="B1206" s="94"/>
      <c r="C1206" s="153"/>
      <c r="D1206" s="154"/>
      <c r="E1206" s="397"/>
      <c r="F1206" s="72"/>
    </row>
    <row r="1207" spans="1:6" ht="149.5">
      <c r="A1207" s="236" t="s">
        <v>2664</v>
      </c>
      <c r="B1207" s="370" t="s">
        <v>1271</v>
      </c>
      <c r="C1207" s="96"/>
      <c r="D1207" s="154"/>
      <c r="E1207" s="418"/>
      <c r="F1207" s="291"/>
    </row>
    <row r="1208" spans="1:6" ht="34.5">
      <c r="A1208" s="280"/>
      <c r="B1208" s="370" t="s">
        <v>1272</v>
      </c>
      <c r="C1208" s="96"/>
      <c r="D1208" s="154"/>
      <c r="E1208" s="418"/>
      <c r="F1208" s="291"/>
    </row>
    <row r="1209" spans="1:6" ht="23">
      <c r="A1209" s="280"/>
      <c r="B1209" s="370" t="s">
        <v>3216</v>
      </c>
      <c r="C1209" s="96"/>
      <c r="D1209" s="154"/>
      <c r="E1209" s="418"/>
      <c r="F1209" s="291"/>
    </row>
    <row r="1210" spans="1:6">
      <c r="A1210" s="280"/>
      <c r="B1210" s="370" t="s">
        <v>1273</v>
      </c>
      <c r="C1210" s="96"/>
      <c r="D1210" s="154"/>
      <c r="E1210" s="418"/>
      <c r="F1210" s="291"/>
    </row>
    <row r="1211" spans="1:6">
      <c r="A1211" s="280"/>
      <c r="B1211" s="370" t="s">
        <v>1274</v>
      </c>
      <c r="C1211" s="96"/>
      <c r="D1211" s="154"/>
      <c r="E1211" s="418"/>
      <c r="F1211" s="291"/>
    </row>
    <row r="1212" spans="1:6">
      <c r="A1212" s="280"/>
      <c r="B1212" s="370" t="s">
        <v>1109</v>
      </c>
      <c r="C1212" s="96"/>
      <c r="D1212" s="154"/>
      <c r="E1212" s="418"/>
      <c r="F1212" s="291"/>
    </row>
    <row r="1213" spans="1:6">
      <c r="A1213" s="280"/>
      <c r="B1213" s="370" t="s">
        <v>1110</v>
      </c>
      <c r="C1213" s="96"/>
      <c r="D1213" s="154"/>
      <c r="E1213" s="418"/>
      <c r="F1213" s="291"/>
    </row>
    <row r="1214" spans="1:6">
      <c r="A1214" s="280"/>
      <c r="B1214" s="370" t="s">
        <v>1275</v>
      </c>
      <c r="C1214" s="96"/>
      <c r="D1214" s="154"/>
      <c r="E1214" s="418"/>
      <c r="F1214" s="291"/>
    </row>
    <row r="1215" spans="1:6">
      <c r="A1215" s="280"/>
      <c r="B1215" s="370" t="s">
        <v>1106</v>
      </c>
      <c r="C1215" s="96"/>
      <c r="D1215" s="154"/>
      <c r="E1215" s="418"/>
      <c r="F1215" s="291"/>
    </row>
    <row r="1216" spans="1:6">
      <c r="A1216" s="280"/>
      <c r="B1216" s="370" t="s">
        <v>1276</v>
      </c>
      <c r="C1216" s="96"/>
      <c r="D1216" s="154"/>
      <c r="E1216" s="418"/>
      <c r="F1216" s="291"/>
    </row>
    <row r="1217" spans="1:6">
      <c r="A1217" s="280"/>
      <c r="B1217" s="370" t="s">
        <v>1277</v>
      </c>
      <c r="C1217" s="96"/>
      <c r="D1217" s="154"/>
      <c r="E1217" s="418"/>
      <c r="F1217" s="291"/>
    </row>
    <row r="1218" spans="1:6">
      <c r="A1218" s="280"/>
      <c r="B1218" s="370" t="s">
        <v>1115</v>
      </c>
      <c r="C1218" s="96"/>
      <c r="D1218" s="154"/>
      <c r="E1218" s="418"/>
      <c r="F1218" s="291"/>
    </row>
    <row r="1219" spans="1:6">
      <c r="A1219" s="280"/>
      <c r="B1219" s="370" t="s">
        <v>1116</v>
      </c>
      <c r="C1219" s="96"/>
      <c r="D1219" s="154"/>
      <c r="E1219" s="418"/>
      <c r="F1219" s="291"/>
    </row>
    <row r="1220" spans="1:6">
      <c r="A1220" s="280"/>
      <c r="B1220" s="370" t="s">
        <v>1278</v>
      </c>
      <c r="C1220" s="96"/>
      <c r="D1220" s="154"/>
      <c r="E1220" s="418"/>
      <c r="F1220" s="291"/>
    </row>
    <row r="1221" spans="1:6">
      <c r="A1221" s="280"/>
      <c r="B1221" s="370" t="s">
        <v>1279</v>
      </c>
      <c r="C1221" s="96"/>
      <c r="D1221" s="154"/>
      <c r="E1221" s="418"/>
      <c r="F1221" s="291"/>
    </row>
    <row r="1222" spans="1:6">
      <c r="A1222" s="280"/>
      <c r="B1222" s="370" t="s">
        <v>1280</v>
      </c>
      <c r="C1222" s="96"/>
      <c r="D1222" s="154"/>
      <c r="E1222" s="418"/>
      <c r="F1222" s="291"/>
    </row>
    <row r="1223" spans="1:6">
      <c r="A1223" s="280"/>
      <c r="B1223" s="370" t="s">
        <v>1281</v>
      </c>
      <c r="C1223" s="96"/>
      <c r="D1223" s="154"/>
      <c r="E1223" s="418"/>
      <c r="F1223" s="291"/>
    </row>
    <row r="1224" spans="1:6">
      <c r="A1224" s="280"/>
      <c r="B1224" s="370" t="s">
        <v>1282</v>
      </c>
      <c r="C1224" s="96"/>
      <c r="D1224" s="154"/>
      <c r="E1224" s="418"/>
      <c r="F1224" s="291"/>
    </row>
    <row r="1225" spans="1:6">
      <c r="A1225" s="280"/>
      <c r="B1225" s="370" t="s">
        <v>1283</v>
      </c>
      <c r="C1225" s="96"/>
      <c r="D1225" s="154"/>
      <c r="E1225" s="418"/>
      <c r="F1225" s="291"/>
    </row>
    <row r="1226" spans="1:6">
      <c r="A1226" s="280"/>
      <c r="B1226" s="370" t="s">
        <v>1136</v>
      </c>
      <c r="C1226" s="96"/>
      <c r="D1226" s="154"/>
      <c r="E1226" s="418"/>
      <c r="F1226" s="291"/>
    </row>
    <row r="1227" spans="1:6">
      <c r="A1227" s="280"/>
      <c r="B1227" s="370" t="s">
        <v>1284</v>
      </c>
      <c r="C1227" s="96"/>
      <c r="D1227" s="154"/>
      <c r="E1227" s="418"/>
      <c r="F1227" s="291"/>
    </row>
    <row r="1228" spans="1:6" ht="23">
      <c r="A1228" s="280"/>
      <c r="B1228" s="370" t="s">
        <v>1285</v>
      </c>
      <c r="C1228" s="96"/>
      <c r="D1228" s="154"/>
      <c r="E1228" s="418"/>
      <c r="F1228" s="291"/>
    </row>
    <row r="1229" spans="1:6">
      <c r="A1229" s="280"/>
      <c r="B1229" s="370" t="s">
        <v>1286</v>
      </c>
      <c r="C1229" s="96"/>
      <c r="D1229" s="154"/>
      <c r="E1229" s="418"/>
      <c r="F1229" s="291"/>
    </row>
    <row r="1230" spans="1:6">
      <c r="A1230" s="280"/>
      <c r="B1230" s="370" t="s">
        <v>1287</v>
      </c>
      <c r="C1230" s="96"/>
      <c r="D1230" s="154"/>
      <c r="E1230" s="418"/>
      <c r="F1230" s="291"/>
    </row>
    <row r="1231" spans="1:6" ht="23">
      <c r="A1231" s="280"/>
      <c r="B1231" s="370" t="s">
        <v>1288</v>
      </c>
      <c r="C1231" s="96"/>
      <c r="D1231" s="154"/>
      <c r="E1231" s="418"/>
      <c r="F1231" s="291"/>
    </row>
    <row r="1232" spans="1:6">
      <c r="A1232" s="280"/>
      <c r="B1232" s="370" t="s">
        <v>1289</v>
      </c>
      <c r="C1232" s="73"/>
      <c r="D1232" s="73"/>
      <c r="E1232" s="418"/>
      <c r="F1232" s="291"/>
    </row>
    <row r="1233" spans="1:6">
      <c r="A1233" s="280"/>
      <c r="B1233" s="370" t="s">
        <v>2649</v>
      </c>
      <c r="C1233" s="153" t="s">
        <v>5</v>
      </c>
      <c r="D1233" s="154">
        <v>1</v>
      </c>
      <c r="E1233" s="396">
        <v>0</v>
      </c>
      <c r="F1233" s="90">
        <f t="shared" ref="F1233" si="171">D1233*E1233</f>
        <v>0</v>
      </c>
    </row>
    <row r="1234" spans="1:6">
      <c r="A1234" s="280"/>
      <c r="B1234" s="370"/>
      <c r="C1234" s="96"/>
      <c r="D1234" s="154"/>
      <c r="E1234" s="418"/>
      <c r="F1234" s="291"/>
    </row>
    <row r="1235" spans="1:6" ht="115">
      <c r="A1235" s="236" t="s">
        <v>3263</v>
      </c>
      <c r="B1235" s="370" t="s">
        <v>1290</v>
      </c>
      <c r="C1235" s="96"/>
      <c r="D1235" s="154"/>
      <c r="E1235" s="418"/>
      <c r="F1235" s="291"/>
    </row>
    <row r="1236" spans="1:6" ht="34.5">
      <c r="A1236" s="280"/>
      <c r="B1236" s="370" t="s">
        <v>1291</v>
      </c>
      <c r="C1236" s="96"/>
      <c r="D1236" s="154"/>
      <c r="E1236" s="418"/>
      <c r="F1236" s="291"/>
    </row>
    <row r="1237" spans="1:6" ht="57.5">
      <c r="A1237" s="280"/>
      <c r="B1237" s="370" t="s">
        <v>1292</v>
      </c>
      <c r="C1237" s="96"/>
      <c r="D1237" s="154"/>
      <c r="E1237" s="418"/>
      <c r="F1237" s="291"/>
    </row>
    <row r="1238" spans="1:6" ht="23">
      <c r="A1238" s="280"/>
      <c r="B1238" s="370" t="s">
        <v>3217</v>
      </c>
      <c r="C1238" s="96"/>
      <c r="D1238" s="154"/>
      <c r="E1238" s="418"/>
      <c r="F1238" s="291"/>
    </row>
    <row r="1239" spans="1:6">
      <c r="A1239" s="280"/>
      <c r="B1239" s="370" t="s">
        <v>1293</v>
      </c>
      <c r="C1239" s="96"/>
      <c r="D1239" s="154"/>
      <c r="E1239" s="418"/>
      <c r="F1239" s="291"/>
    </row>
    <row r="1240" spans="1:6">
      <c r="A1240" s="280"/>
      <c r="B1240" s="370" t="s">
        <v>1178</v>
      </c>
      <c r="C1240" s="96"/>
      <c r="D1240" s="154"/>
      <c r="E1240" s="418"/>
      <c r="F1240" s="291"/>
    </row>
    <row r="1241" spans="1:6">
      <c r="A1241" s="280"/>
      <c r="B1241" s="370" t="s">
        <v>1294</v>
      </c>
      <c r="C1241" s="96"/>
      <c r="D1241" s="154"/>
      <c r="E1241" s="418"/>
      <c r="F1241" s="291"/>
    </row>
    <row r="1242" spans="1:6">
      <c r="A1242" s="280"/>
      <c r="B1242" s="370" t="s">
        <v>1295</v>
      </c>
      <c r="C1242" s="96"/>
      <c r="D1242" s="154"/>
      <c r="E1242" s="418"/>
      <c r="F1242" s="291"/>
    </row>
    <row r="1243" spans="1:6">
      <c r="A1243" s="280"/>
      <c r="B1243" s="370" t="s">
        <v>1296</v>
      </c>
      <c r="C1243" s="96"/>
      <c r="D1243" s="154"/>
      <c r="E1243" s="418"/>
      <c r="F1243" s="291"/>
    </row>
    <row r="1244" spans="1:6" ht="34.5">
      <c r="A1244" s="280"/>
      <c r="B1244" s="370" t="s">
        <v>1297</v>
      </c>
      <c r="C1244" s="96"/>
      <c r="D1244" s="154"/>
      <c r="E1244" s="418"/>
      <c r="F1244" s="291"/>
    </row>
    <row r="1245" spans="1:6">
      <c r="A1245" s="280"/>
      <c r="B1245" s="370" t="s">
        <v>1298</v>
      </c>
      <c r="C1245" s="96"/>
      <c r="D1245" s="154"/>
      <c r="E1245" s="418"/>
      <c r="F1245" s="291"/>
    </row>
    <row r="1246" spans="1:6">
      <c r="A1246" s="280"/>
      <c r="B1246" s="370" t="s">
        <v>1299</v>
      </c>
      <c r="C1246" s="73"/>
      <c r="D1246" s="73"/>
      <c r="E1246" s="418"/>
      <c r="F1246" s="291"/>
    </row>
    <row r="1247" spans="1:6">
      <c r="A1247" s="280"/>
      <c r="B1247" s="370" t="s">
        <v>2649</v>
      </c>
      <c r="C1247" s="153" t="s">
        <v>5</v>
      </c>
      <c r="D1247" s="154">
        <v>1</v>
      </c>
      <c r="E1247" s="396">
        <v>0</v>
      </c>
      <c r="F1247" s="90">
        <f t="shared" ref="F1247" si="172">D1247*E1247</f>
        <v>0</v>
      </c>
    </row>
    <row r="1248" spans="1:6">
      <c r="B1248" s="129"/>
      <c r="D1248" s="154"/>
    </row>
    <row r="1249" spans="1:6">
      <c r="A1249" s="246" t="s">
        <v>2665</v>
      </c>
      <c r="B1249" s="129" t="s">
        <v>2667</v>
      </c>
      <c r="D1249" s="154"/>
    </row>
    <row r="1250" spans="1:6">
      <c r="A1250" s="269"/>
      <c r="B1250" s="262"/>
      <c r="C1250" s="311"/>
      <c r="D1250" s="154"/>
      <c r="E1250" s="248"/>
      <c r="F1250" s="248"/>
    </row>
    <row r="1251" spans="1:6" ht="23">
      <c r="A1251" s="282" t="s">
        <v>2666</v>
      </c>
      <c r="B1251" s="282" t="s">
        <v>1300</v>
      </c>
      <c r="C1251" s="319"/>
      <c r="D1251" s="154"/>
      <c r="E1251" s="419"/>
      <c r="F1251" s="270"/>
    </row>
    <row r="1252" spans="1:6">
      <c r="A1252" s="282"/>
      <c r="B1252" s="371" t="s">
        <v>1301</v>
      </c>
      <c r="C1252" s="310"/>
      <c r="D1252" s="154"/>
      <c r="E1252" s="419"/>
      <c r="F1252" s="270"/>
    </row>
    <row r="1253" spans="1:6">
      <c r="A1253" s="282"/>
      <c r="B1253" s="371" t="s">
        <v>1302</v>
      </c>
      <c r="C1253" s="310"/>
      <c r="D1253" s="154"/>
      <c r="E1253" s="419"/>
      <c r="F1253" s="270"/>
    </row>
    <row r="1254" spans="1:6">
      <c r="A1254" s="282"/>
      <c r="B1254" s="371" t="s">
        <v>1303</v>
      </c>
      <c r="C1254" s="310"/>
      <c r="D1254" s="154"/>
      <c r="E1254" s="419"/>
      <c r="F1254" s="270"/>
    </row>
    <row r="1255" spans="1:6" ht="34.5">
      <c r="A1255" s="282"/>
      <c r="B1255" s="371" t="s">
        <v>3264</v>
      </c>
      <c r="C1255" s="310"/>
      <c r="D1255" s="154"/>
      <c r="E1255" s="419"/>
      <c r="F1255" s="270"/>
    </row>
    <row r="1256" spans="1:6" ht="34.5">
      <c r="A1256" s="282"/>
      <c r="B1256" s="371" t="s">
        <v>1304</v>
      </c>
      <c r="C1256" s="310"/>
      <c r="D1256" s="154"/>
      <c r="E1256" s="419"/>
      <c r="F1256" s="270"/>
    </row>
    <row r="1257" spans="1:6" ht="23">
      <c r="A1257" s="282"/>
      <c r="B1257" s="371" t="s">
        <v>1305</v>
      </c>
      <c r="C1257" s="310"/>
      <c r="D1257" s="154"/>
      <c r="E1257" s="419"/>
      <c r="F1257" s="270"/>
    </row>
    <row r="1258" spans="1:6" ht="23">
      <c r="A1258" s="282"/>
      <c r="B1258" s="371" t="s">
        <v>1306</v>
      </c>
      <c r="C1258" s="310"/>
      <c r="D1258" s="154"/>
      <c r="E1258" s="419"/>
      <c r="F1258" s="270"/>
    </row>
    <row r="1259" spans="1:6" ht="23">
      <c r="A1259" s="282"/>
      <c r="B1259" s="371" t="s">
        <v>1307</v>
      </c>
      <c r="C1259" s="310"/>
      <c r="D1259" s="154"/>
      <c r="E1259" s="419"/>
      <c r="F1259" s="270"/>
    </row>
    <row r="1260" spans="1:6">
      <c r="A1260" s="282"/>
      <c r="B1260" s="371" t="s">
        <v>1308</v>
      </c>
      <c r="C1260" s="310"/>
      <c r="D1260" s="154"/>
      <c r="E1260" s="419"/>
      <c r="F1260" s="270"/>
    </row>
    <row r="1261" spans="1:6" ht="23">
      <c r="A1261" s="282"/>
      <c r="B1261" s="371" t="s">
        <v>1309</v>
      </c>
      <c r="C1261" s="310"/>
      <c r="D1261" s="154"/>
      <c r="E1261" s="419"/>
      <c r="F1261" s="270"/>
    </row>
    <row r="1262" spans="1:6" ht="34.5">
      <c r="A1262" s="282"/>
      <c r="B1262" s="371" t="s">
        <v>1310</v>
      </c>
      <c r="C1262" s="310"/>
      <c r="D1262" s="154"/>
      <c r="E1262" s="419"/>
      <c r="F1262" s="270"/>
    </row>
    <row r="1263" spans="1:6">
      <c r="A1263" s="282"/>
      <c r="B1263" s="371" t="s">
        <v>1311</v>
      </c>
      <c r="C1263" s="310"/>
      <c r="D1263" s="154"/>
      <c r="E1263" s="419"/>
      <c r="F1263" s="270"/>
    </row>
    <row r="1264" spans="1:6">
      <c r="A1264" s="282"/>
      <c r="B1264" s="371" t="s">
        <v>1312</v>
      </c>
      <c r="C1264" s="310"/>
      <c r="D1264" s="154"/>
      <c r="E1264" s="419"/>
      <c r="F1264" s="270"/>
    </row>
    <row r="1265" spans="1:6" ht="23">
      <c r="A1265" s="282"/>
      <c r="B1265" s="371" t="s">
        <v>1313</v>
      </c>
      <c r="C1265" s="310"/>
      <c r="D1265" s="154"/>
      <c r="E1265" s="419"/>
      <c r="F1265" s="270"/>
    </row>
    <row r="1266" spans="1:6" ht="34.5">
      <c r="A1266" s="282"/>
      <c r="B1266" s="371" t="s">
        <v>1314</v>
      </c>
      <c r="C1266" s="310"/>
      <c r="D1266" s="154"/>
      <c r="E1266" s="419"/>
      <c r="F1266" s="270"/>
    </row>
    <row r="1267" spans="1:6">
      <c r="A1267" s="282"/>
      <c r="B1267" s="371" t="s">
        <v>1315</v>
      </c>
      <c r="C1267" s="310"/>
      <c r="D1267" s="154"/>
      <c r="E1267" s="419"/>
      <c r="F1267" s="270"/>
    </row>
    <row r="1268" spans="1:6" ht="23">
      <c r="A1268" s="282"/>
      <c r="B1268" s="371" t="s">
        <v>1316</v>
      </c>
      <c r="C1268" s="310"/>
      <c r="D1268" s="154"/>
      <c r="E1268" s="419"/>
      <c r="F1268" s="270"/>
    </row>
    <row r="1269" spans="1:6" ht="23">
      <c r="A1269" s="282"/>
      <c r="B1269" s="371" t="s">
        <v>1317</v>
      </c>
      <c r="C1269" s="310"/>
      <c r="D1269" s="154"/>
      <c r="E1269" s="419"/>
      <c r="F1269" s="270"/>
    </row>
    <row r="1270" spans="1:6" ht="34.5">
      <c r="A1270" s="282"/>
      <c r="B1270" s="371" t="s">
        <v>1318</v>
      </c>
      <c r="C1270" s="310"/>
      <c r="D1270" s="154"/>
      <c r="E1270" s="419"/>
      <c r="F1270" s="270"/>
    </row>
    <row r="1271" spans="1:6" ht="46">
      <c r="A1271" s="282"/>
      <c r="B1271" s="371" t="s">
        <v>1319</v>
      </c>
      <c r="C1271" s="310"/>
      <c r="D1271" s="154"/>
      <c r="E1271" s="419"/>
      <c r="F1271" s="270"/>
    </row>
    <row r="1272" spans="1:6" ht="23">
      <c r="A1272" s="282"/>
      <c r="B1272" s="371" t="s">
        <v>3265</v>
      </c>
      <c r="C1272" s="310"/>
      <c r="D1272" s="154"/>
      <c r="E1272" s="419"/>
      <c r="F1272" s="270"/>
    </row>
    <row r="1273" spans="1:6">
      <c r="A1273" s="282"/>
      <c r="B1273" s="372" t="s">
        <v>1320</v>
      </c>
      <c r="C1273" s="310"/>
      <c r="D1273" s="154"/>
      <c r="E1273" s="419"/>
      <c r="F1273" s="270"/>
    </row>
    <row r="1274" spans="1:6">
      <c r="A1274" s="282"/>
      <c r="B1274" s="371" t="s">
        <v>1321</v>
      </c>
      <c r="C1274" s="310"/>
      <c r="D1274" s="154"/>
      <c r="E1274" s="419"/>
      <c r="F1274" s="270"/>
    </row>
    <row r="1275" spans="1:6">
      <c r="A1275" s="282"/>
      <c r="B1275" s="371" t="s">
        <v>1322</v>
      </c>
      <c r="C1275" s="310"/>
      <c r="D1275" s="154"/>
      <c r="E1275" s="419"/>
      <c r="F1275" s="270"/>
    </row>
    <row r="1276" spans="1:6">
      <c r="A1276" s="282"/>
      <c r="B1276" s="371" t="s">
        <v>1323</v>
      </c>
      <c r="C1276" s="310"/>
      <c r="D1276" s="154"/>
      <c r="E1276" s="419"/>
      <c r="F1276" s="270"/>
    </row>
    <row r="1277" spans="1:6" ht="23">
      <c r="A1277" s="282"/>
      <c r="B1277" s="371" t="s">
        <v>3266</v>
      </c>
      <c r="C1277" s="310"/>
      <c r="D1277" s="154"/>
      <c r="E1277" s="419"/>
      <c r="F1277" s="270"/>
    </row>
    <row r="1278" spans="1:6">
      <c r="A1278" s="282"/>
      <c r="B1278" s="371" t="s">
        <v>1324</v>
      </c>
      <c r="C1278" s="310"/>
      <c r="D1278" s="154"/>
      <c r="E1278" s="407"/>
      <c r="F1278" s="73"/>
    </row>
    <row r="1279" spans="1:6">
      <c r="A1279" s="282"/>
      <c r="B1279" s="371" t="s">
        <v>1325</v>
      </c>
      <c r="C1279" s="310"/>
      <c r="D1279" s="154"/>
      <c r="E1279" s="407"/>
      <c r="F1279" s="73"/>
    </row>
    <row r="1280" spans="1:6">
      <c r="A1280" s="282"/>
      <c r="B1280" s="371" t="s">
        <v>1326</v>
      </c>
      <c r="C1280" s="310"/>
      <c r="D1280" s="154"/>
      <c r="E1280" s="407"/>
      <c r="F1280" s="73"/>
    </row>
    <row r="1281" spans="1:6">
      <c r="A1281" s="282"/>
      <c r="B1281" s="371" t="s">
        <v>1327</v>
      </c>
      <c r="C1281" s="310"/>
      <c r="D1281" s="154"/>
      <c r="E1281" s="407"/>
      <c r="F1281" s="73"/>
    </row>
    <row r="1282" spans="1:6" ht="23">
      <c r="A1282" s="282"/>
      <c r="B1282" s="371" t="s">
        <v>3268</v>
      </c>
      <c r="C1282" s="310"/>
      <c r="D1282" s="154"/>
      <c r="E1282" s="407"/>
      <c r="F1282" s="73"/>
    </row>
    <row r="1283" spans="1:6">
      <c r="A1283" s="282"/>
      <c r="B1283" s="371" t="s">
        <v>3267</v>
      </c>
      <c r="C1283" s="310"/>
      <c r="D1283" s="154"/>
      <c r="E1283" s="407"/>
      <c r="F1283" s="73"/>
    </row>
    <row r="1284" spans="1:6">
      <c r="A1284" s="282"/>
      <c r="B1284" s="371" t="s">
        <v>1328</v>
      </c>
      <c r="C1284" s="310"/>
      <c r="D1284" s="154"/>
      <c r="E1284" s="407"/>
      <c r="F1284" s="73"/>
    </row>
    <row r="1285" spans="1:6" ht="23">
      <c r="A1285" s="282"/>
      <c r="B1285" s="371" t="s">
        <v>1329</v>
      </c>
      <c r="C1285" s="310"/>
      <c r="D1285" s="154"/>
      <c r="E1285" s="407"/>
      <c r="F1285" s="73"/>
    </row>
    <row r="1286" spans="1:6">
      <c r="A1286" s="282"/>
      <c r="B1286" s="371" t="s">
        <v>1330</v>
      </c>
      <c r="C1286" s="310"/>
      <c r="D1286" s="154"/>
      <c r="E1286" s="407"/>
      <c r="F1286" s="73"/>
    </row>
    <row r="1287" spans="1:6">
      <c r="A1287" s="282"/>
      <c r="B1287" s="372" t="s">
        <v>1331</v>
      </c>
      <c r="C1287" s="310"/>
      <c r="D1287" s="154"/>
      <c r="E1287" s="407"/>
      <c r="F1287" s="73"/>
    </row>
    <row r="1288" spans="1:6">
      <c r="A1288" s="282"/>
      <c r="B1288" s="371" t="s">
        <v>1332</v>
      </c>
      <c r="C1288" s="310"/>
      <c r="D1288" s="154"/>
      <c r="E1288" s="407"/>
      <c r="F1288" s="73"/>
    </row>
    <row r="1289" spans="1:6" ht="23">
      <c r="A1289" s="282"/>
      <c r="B1289" s="371" t="s">
        <v>1333</v>
      </c>
      <c r="C1289" s="310"/>
      <c r="D1289" s="154"/>
      <c r="E1289" s="407"/>
      <c r="F1289" s="73"/>
    </row>
    <row r="1290" spans="1:6" ht="23">
      <c r="A1290" s="282"/>
      <c r="B1290" s="371" t="s">
        <v>1334</v>
      </c>
      <c r="C1290" s="310"/>
      <c r="D1290" s="154"/>
      <c r="E1290" s="407"/>
      <c r="F1290" s="73"/>
    </row>
    <row r="1291" spans="1:6">
      <c r="A1291" s="282"/>
      <c r="B1291" s="371" t="s">
        <v>1335</v>
      </c>
      <c r="C1291" s="310"/>
      <c r="D1291" s="154"/>
      <c r="E1291" s="407"/>
      <c r="F1291" s="73"/>
    </row>
    <row r="1292" spans="1:6">
      <c r="A1292" s="282"/>
      <c r="B1292" s="371" t="s">
        <v>1336</v>
      </c>
      <c r="C1292" s="310"/>
      <c r="D1292" s="154"/>
      <c r="E1292" s="407"/>
      <c r="F1292" s="73"/>
    </row>
    <row r="1293" spans="1:6">
      <c r="A1293" s="282"/>
      <c r="B1293" s="371" t="s">
        <v>1337</v>
      </c>
      <c r="C1293" s="310"/>
      <c r="D1293" s="154"/>
      <c r="E1293" s="407"/>
      <c r="F1293" s="73"/>
    </row>
    <row r="1294" spans="1:6" ht="23">
      <c r="A1294" s="282"/>
      <c r="B1294" s="371" t="s">
        <v>1338</v>
      </c>
      <c r="C1294" s="310"/>
      <c r="D1294" s="154"/>
      <c r="E1294" s="407"/>
      <c r="F1294" s="73"/>
    </row>
    <row r="1295" spans="1:6" ht="34.5">
      <c r="A1295" s="282"/>
      <c r="B1295" s="371" t="s">
        <v>3269</v>
      </c>
      <c r="C1295" s="310"/>
      <c r="D1295" s="154"/>
      <c r="E1295" s="407"/>
      <c r="F1295" s="73"/>
    </row>
    <row r="1296" spans="1:6">
      <c r="A1296" s="282"/>
      <c r="B1296" s="371" t="s">
        <v>1339</v>
      </c>
      <c r="C1296" s="310"/>
      <c r="D1296" s="154"/>
      <c r="E1296" s="407"/>
      <c r="F1296" s="73"/>
    </row>
    <row r="1297" spans="1:6">
      <c r="A1297" s="282"/>
      <c r="B1297" s="371" t="s">
        <v>1340</v>
      </c>
      <c r="C1297" s="310"/>
      <c r="D1297" s="154"/>
      <c r="E1297" s="407"/>
      <c r="F1297" s="73"/>
    </row>
    <row r="1298" spans="1:6">
      <c r="A1298" s="282"/>
      <c r="B1298" s="371" t="s">
        <v>1341</v>
      </c>
      <c r="C1298" s="310"/>
      <c r="D1298" s="154"/>
      <c r="E1298" s="407"/>
      <c r="F1298" s="73"/>
    </row>
    <row r="1299" spans="1:6">
      <c r="A1299" s="282"/>
      <c r="B1299" s="371" t="s">
        <v>1342</v>
      </c>
      <c r="C1299" s="310"/>
      <c r="D1299" s="154"/>
      <c r="E1299" s="407"/>
      <c r="F1299" s="73"/>
    </row>
    <row r="1300" spans="1:6">
      <c r="A1300" s="282"/>
      <c r="B1300" s="371" t="s">
        <v>1343</v>
      </c>
      <c r="C1300" s="310"/>
      <c r="D1300" s="154"/>
      <c r="E1300" s="407"/>
      <c r="F1300" s="73"/>
    </row>
    <row r="1301" spans="1:6">
      <c r="A1301" s="282"/>
      <c r="B1301" s="371" t="s">
        <v>1344</v>
      </c>
      <c r="C1301" s="310"/>
      <c r="D1301" s="154"/>
      <c r="E1301" s="407"/>
      <c r="F1301" s="73"/>
    </row>
    <row r="1302" spans="1:6">
      <c r="A1302" s="282"/>
      <c r="B1302" s="372" t="s">
        <v>1345</v>
      </c>
      <c r="C1302" s="310"/>
      <c r="D1302" s="154"/>
      <c r="E1302" s="407"/>
      <c r="F1302" s="73"/>
    </row>
    <row r="1303" spans="1:6">
      <c r="A1303" s="282"/>
      <c r="B1303" s="372" t="s">
        <v>1346</v>
      </c>
      <c r="C1303" s="310"/>
      <c r="D1303" s="154"/>
      <c r="E1303" s="407"/>
      <c r="F1303" s="73"/>
    </row>
    <row r="1304" spans="1:6">
      <c r="A1304" s="282"/>
      <c r="B1304" s="371" t="s">
        <v>1347</v>
      </c>
      <c r="C1304" s="310"/>
      <c r="D1304" s="154"/>
      <c r="E1304" s="407"/>
      <c r="F1304" s="73"/>
    </row>
    <row r="1305" spans="1:6">
      <c r="A1305" s="282"/>
      <c r="B1305" s="371" t="s">
        <v>1348</v>
      </c>
      <c r="C1305" s="310"/>
      <c r="D1305" s="154"/>
      <c r="E1305" s="407"/>
      <c r="F1305" s="73"/>
    </row>
    <row r="1306" spans="1:6">
      <c r="A1306" s="282"/>
      <c r="B1306" s="371" t="s">
        <v>1349</v>
      </c>
      <c r="C1306" s="310"/>
      <c r="D1306" s="154"/>
      <c r="E1306" s="407"/>
      <c r="F1306" s="73"/>
    </row>
    <row r="1307" spans="1:6">
      <c r="A1307" s="282"/>
      <c r="B1307" s="371" t="s">
        <v>1350</v>
      </c>
      <c r="C1307" s="310"/>
      <c r="D1307" s="154"/>
      <c r="E1307" s="407"/>
      <c r="F1307" s="73"/>
    </row>
    <row r="1308" spans="1:6">
      <c r="A1308" s="282"/>
      <c r="B1308" s="371" t="s">
        <v>1351</v>
      </c>
      <c r="C1308" s="310"/>
      <c r="D1308" s="154"/>
      <c r="E1308" s="407"/>
      <c r="F1308" s="73"/>
    </row>
    <row r="1309" spans="1:6" ht="23">
      <c r="A1309" s="282"/>
      <c r="B1309" s="371" t="s">
        <v>1352</v>
      </c>
      <c r="C1309" s="310"/>
      <c r="D1309" s="154"/>
      <c r="E1309" s="407"/>
      <c r="F1309" s="73"/>
    </row>
    <row r="1310" spans="1:6">
      <c r="A1310" s="282"/>
      <c r="B1310" s="372" t="s">
        <v>1353</v>
      </c>
      <c r="C1310" s="310"/>
      <c r="D1310" s="154"/>
      <c r="E1310" s="407"/>
      <c r="F1310" s="73"/>
    </row>
    <row r="1311" spans="1:6" ht="23">
      <c r="A1311" s="282"/>
      <c r="B1311" s="371" t="s">
        <v>1354</v>
      </c>
      <c r="C1311" s="310"/>
      <c r="D1311" s="154"/>
      <c r="E1311" s="407"/>
      <c r="F1311" s="73"/>
    </row>
    <row r="1312" spans="1:6">
      <c r="A1312" s="282"/>
      <c r="B1312" s="371" t="s">
        <v>1355</v>
      </c>
      <c r="C1312" s="310"/>
      <c r="D1312" s="154"/>
      <c r="E1312" s="407"/>
      <c r="F1312" s="73"/>
    </row>
    <row r="1313" spans="1:6">
      <c r="A1313" s="282"/>
      <c r="B1313" s="371" t="s">
        <v>1356</v>
      </c>
      <c r="C1313" s="310"/>
      <c r="D1313" s="154"/>
      <c r="E1313" s="407"/>
      <c r="F1313" s="73"/>
    </row>
    <row r="1314" spans="1:6">
      <c r="A1314" s="282"/>
      <c r="B1314" s="371" t="s">
        <v>1357</v>
      </c>
      <c r="C1314" s="310"/>
      <c r="D1314" s="154"/>
      <c r="E1314" s="407"/>
      <c r="F1314" s="73"/>
    </row>
    <row r="1315" spans="1:6">
      <c r="A1315" s="282"/>
      <c r="B1315" s="371" t="s">
        <v>1358</v>
      </c>
      <c r="C1315" s="310"/>
      <c r="D1315" s="154"/>
      <c r="E1315" s="407"/>
      <c r="F1315" s="73"/>
    </row>
    <row r="1316" spans="1:6">
      <c r="A1316" s="282"/>
      <c r="B1316" s="371" t="s">
        <v>1359</v>
      </c>
      <c r="C1316" s="310"/>
      <c r="D1316" s="154"/>
      <c r="E1316" s="407"/>
      <c r="F1316" s="73"/>
    </row>
    <row r="1317" spans="1:6">
      <c r="A1317" s="282"/>
      <c r="B1317" s="371" t="s">
        <v>1360</v>
      </c>
      <c r="C1317" s="310"/>
      <c r="D1317" s="154"/>
      <c r="E1317" s="407"/>
      <c r="F1317" s="73"/>
    </row>
    <row r="1318" spans="1:6">
      <c r="A1318" s="282"/>
      <c r="B1318" s="371" t="s">
        <v>1361</v>
      </c>
      <c r="C1318" s="310"/>
      <c r="D1318" s="154"/>
      <c r="E1318" s="407"/>
      <c r="F1318" s="73"/>
    </row>
    <row r="1319" spans="1:6">
      <c r="A1319" s="282"/>
      <c r="B1319" s="371" t="s">
        <v>3270</v>
      </c>
      <c r="C1319" s="310"/>
      <c r="D1319" s="154"/>
      <c r="E1319" s="407"/>
      <c r="F1319" s="73"/>
    </row>
    <row r="1320" spans="1:6">
      <c r="A1320" s="282"/>
      <c r="B1320" s="371" t="s">
        <v>1362</v>
      </c>
      <c r="C1320" s="310"/>
      <c r="D1320" s="154"/>
      <c r="E1320" s="407"/>
      <c r="F1320" s="73"/>
    </row>
    <row r="1321" spans="1:6">
      <c r="A1321" s="282"/>
      <c r="B1321" s="371" t="s">
        <v>1363</v>
      </c>
      <c r="C1321" s="310"/>
      <c r="D1321" s="154"/>
      <c r="E1321" s="407"/>
      <c r="F1321" s="73"/>
    </row>
    <row r="1322" spans="1:6">
      <c r="A1322" s="282"/>
      <c r="B1322" s="371" t="s">
        <v>1364</v>
      </c>
      <c r="C1322" s="310"/>
      <c r="D1322" s="154"/>
      <c r="E1322" s="407"/>
      <c r="F1322" s="73"/>
    </row>
    <row r="1323" spans="1:6">
      <c r="A1323" s="282"/>
      <c r="B1323" s="371" t="s">
        <v>1365</v>
      </c>
      <c r="C1323" s="310"/>
      <c r="D1323" s="154"/>
      <c r="E1323" s="407"/>
      <c r="F1323" s="73"/>
    </row>
    <row r="1324" spans="1:6" ht="23">
      <c r="A1324" s="282"/>
      <c r="B1324" s="371" t="s">
        <v>1366</v>
      </c>
      <c r="C1324" s="310"/>
      <c r="D1324" s="154"/>
      <c r="E1324" s="407"/>
      <c r="F1324" s="73"/>
    </row>
    <row r="1325" spans="1:6">
      <c r="A1325" s="282"/>
      <c r="B1325" s="371" t="s">
        <v>1367</v>
      </c>
      <c r="C1325" s="310"/>
      <c r="D1325" s="154"/>
      <c r="E1325" s="407"/>
      <c r="F1325" s="73"/>
    </row>
    <row r="1326" spans="1:6">
      <c r="A1326" s="282"/>
      <c r="B1326" s="372" t="s">
        <v>1368</v>
      </c>
      <c r="C1326" s="310"/>
      <c r="D1326" s="154"/>
      <c r="E1326" s="407"/>
      <c r="F1326" s="73"/>
    </row>
    <row r="1327" spans="1:6" ht="23">
      <c r="A1327" s="282"/>
      <c r="B1327" s="371" t="s">
        <v>3271</v>
      </c>
      <c r="C1327" s="310"/>
      <c r="D1327" s="154"/>
      <c r="E1327" s="407"/>
      <c r="F1327" s="73"/>
    </row>
    <row r="1328" spans="1:6">
      <c r="A1328" s="282"/>
      <c r="B1328" s="371" t="s">
        <v>1369</v>
      </c>
      <c r="C1328" s="310"/>
      <c r="D1328" s="154"/>
      <c r="E1328" s="407"/>
      <c r="F1328" s="73"/>
    </row>
    <row r="1329" spans="1:6" ht="23">
      <c r="A1329" s="282"/>
      <c r="B1329" s="372" t="s">
        <v>1370</v>
      </c>
      <c r="C1329" s="310"/>
      <c r="D1329" s="154"/>
      <c r="E1329" s="407"/>
      <c r="F1329" s="73"/>
    </row>
    <row r="1330" spans="1:6">
      <c r="A1330" s="282"/>
      <c r="B1330" s="371" t="s">
        <v>2672</v>
      </c>
      <c r="C1330" s="310"/>
      <c r="D1330" s="154"/>
      <c r="E1330" s="407"/>
      <c r="F1330" s="73"/>
    </row>
    <row r="1331" spans="1:6">
      <c r="A1331" s="282"/>
      <c r="B1331" s="371" t="s">
        <v>1371</v>
      </c>
      <c r="C1331" s="310"/>
      <c r="D1331" s="154"/>
      <c r="E1331" s="407"/>
      <c r="F1331" s="73"/>
    </row>
    <row r="1332" spans="1:6">
      <c r="A1332" s="282"/>
      <c r="B1332" s="371" t="s">
        <v>1372</v>
      </c>
      <c r="C1332" s="310"/>
      <c r="D1332" s="154"/>
      <c r="E1332" s="407"/>
      <c r="F1332" s="73"/>
    </row>
    <row r="1333" spans="1:6">
      <c r="A1333" s="282"/>
      <c r="B1333" s="371" t="s">
        <v>1373</v>
      </c>
      <c r="C1333" s="310"/>
      <c r="D1333" s="154"/>
      <c r="E1333" s="407"/>
      <c r="F1333" s="73"/>
    </row>
    <row r="1334" spans="1:6">
      <c r="A1334" s="282"/>
      <c r="B1334" s="371" t="s">
        <v>1374</v>
      </c>
      <c r="C1334" s="310"/>
      <c r="D1334" s="154"/>
      <c r="E1334" s="407"/>
      <c r="F1334" s="73"/>
    </row>
    <row r="1335" spans="1:6">
      <c r="A1335" s="282"/>
      <c r="B1335" s="371" t="s">
        <v>1375</v>
      </c>
      <c r="C1335" s="310"/>
      <c r="D1335" s="154"/>
      <c r="E1335" s="407"/>
      <c r="F1335" s="73"/>
    </row>
    <row r="1336" spans="1:6">
      <c r="A1336" s="282"/>
      <c r="B1336" s="372" t="s">
        <v>1376</v>
      </c>
      <c r="C1336" s="310"/>
      <c r="D1336" s="154"/>
      <c r="E1336" s="407"/>
      <c r="F1336" s="73"/>
    </row>
    <row r="1337" spans="1:6">
      <c r="A1337" s="282"/>
      <c r="B1337" s="371" t="s">
        <v>1377</v>
      </c>
      <c r="C1337" s="310"/>
      <c r="D1337" s="154"/>
      <c r="E1337" s="407"/>
      <c r="F1337" s="73"/>
    </row>
    <row r="1338" spans="1:6">
      <c r="A1338" s="282"/>
      <c r="B1338" s="371" t="s">
        <v>1378</v>
      </c>
      <c r="C1338" s="310"/>
      <c r="D1338" s="154"/>
      <c r="E1338" s="407"/>
      <c r="F1338" s="73"/>
    </row>
    <row r="1339" spans="1:6">
      <c r="A1339" s="282"/>
      <c r="B1339" s="371" t="s">
        <v>1379</v>
      </c>
      <c r="C1339" s="310"/>
      <c r="D1339" s="154"/>
      <c r="E1339" s="407"/>
      <c r="F1339" s="73"/>
    </row>
    <row r="1340" spans="1:6">
      <c r="A1340" s="282"/>
      <c r="B1340" s="371" t="s">
        <v>1380</v>
      </c>
      <c r="C1340" s="310"/>
      <c r="D1340" s="154"/>
      <c r="E1340" s="407"/>
      <c r="F1340" s="73"/>
    </row>
    <row r="1341" spans="1:6">
      <c r="A1341" s="282"/>
      <c r="B1341" s="371" t="s">
        <v>1381</v>
      </c>
      <c r="C1341" s="310"/>
      <c r="D1341" s="154"/>
      <c r="E1341" s="407"/>
      <c r="F1341" s="73"/>
    </row>
    <row r="1342" spans="1:6">
      <c r="A1342" s="282"/>
      <c r="B1342" s="371" t="s">
        <v>1382</v>
      </c>
      <c r="C1342" s="310"/>
      <c r="D1342" s="154"/>
      <c r="E1342" s="407"/>
      <c r="F1342" s="73"/>
    </row>
    <row r="1343" spans="1:6">
      <c r="A1343" s="282"/>
      <c r="B1343" s="371" t="s">
        <v>1383</v>
      </c>
      <c r="C1343" s="310"/>
      <c r="D1343" s="154"/>
      <c r="E1343" s="407"/>
      <c r="F1343" s="73"/>
    </row>
    <row r="1344" spans="1:6">
      <c r="A1344" s="282"/>
      <c r="B1344" s="372" t="s">
        <v>1384</v>
      </c>
      <c r="C1344" s="310"/>
      <c r="D1344" s="154"/>
      <c r="E1344" s="407"/>
      <c r="F1344" s="73"/>
    </row>
    <row r="1345" spans="1:6">
      <c r="A1345" s="282"/>
      <c r="B1345" s="372" t="s">
        <v>1385</v>
      </c>
      <c r="C1345" s="310"/>
      <c r="D1345" s="154"/>
      <c r="E1345" s="407"/>
      <c r="F1345" s="73"/>
    </row>
    <row r="1346" spans="1:6">
      <c r="A1346" s="282"/>
      <c r="B1346" s="371" t="s">
        <v>1386</v>
      </c>
      <c r="C1346" s="310"/>
      <c r="D1346" s="154"/>
      <c r="E1346" s="407"/>
      <c r="F1346" s="73"/>
    </row>
    <row r="1347" spans="1:6">
      <c r="A1347" s="282"/>
      <c r="B1347" s="371" t="s">
        <v>1387</v>
      </c>
      <c r="C1347" s="310"/>
      <c r="D1347" s="154"/>
      <c r="E1347" s="407"/>
      <c r="F1347" s="73"/>
    </row>
    <row r="1348" spans="1:6">
      <c r="A1348" s="282"/>
      <c r="B1348" s="371" t="s">
        <v>1380</v>
      </c>
      <c r="C1348" s="310"/>
      <c r="D1348" s="154"/>
      <c r="E1348" s="407"/>
      <c r="F1348" s="73"/>
    </row>
    <row r="1349" spans="1:6">
      <c r="A1349" s="282"/>
      <c r="B1349" s="371" t="s">
        <v>1388</v>
      </c>
      <c r="C1349" s="310"/>
      <c r="D1349" s="154"/>
      <c r="E1349" s="407"/>
      <c r="F1349" s="73"/>
    </row>
    <row r="1350" spans="1:6">
      <c r="A1350" s="282"/>
      <c r="B1350" s="371" t="s">
        <v>1389</v>
      </c>
      <c r="C1350" s="310"/>
      <c r="D1350" s="154"/>
      <c r="E1350" s="407"/>
      <c r="F1350" s="73"/>
    </row>
    <row r="1351" spans="1:6">
      <c r="A1351" s="282"/>
      <c r="B1351" s="372" t="s">
        <v>1376</v>
      </c>
      <c r="C1351" s="310"/>
      <c r="D1351" s="154"/>
      <c r="E1351" s="407"/>
      <c r="F1351" s="73"/>
    </row>
    <row r="1352" spans="1:6">
      <c r="A1352" s="282"/>
      <c r="B1352" s="371" t="s">
        <v>1377</v>
      </c>
      <c r="C1352" s="310"/>
      <c r="D1352" s="154"/>
      <c r="E1352" s="407"/>
      <c r="F1352" s="73"/>
    </row>
    <row r="1353" spans="1:6">
      <c r="A1353" s="282"/>
      <c r="B1353" s="371" t="s">
        <v>1390</v>
      </c>
      <c r="C1353" s="310"/>
      <c r="D1353" s="154"/>
      <c r="E1353" s="407"/>
      <c r="F1353" s="73"/>
    </row>
    <row r="1354" spans="1:6">
      <c r="A1354" s="282"/>
      <c r="B1354" s="371" t="s">
        <v>1391</v>
      </c>
      <c r="C1354" s="310"/>
      <c r="D1354" s="154"/>
      <c r="E1354" s="407"/>
      <c r="F1354" s="73"/>
    </row>
    <row r="1355" spans="1:6">
      <c r="A1355" s="282"/>
      <c r="B1355" s="371" t="s">
        <v>1392</v>
      </c>
      <c r="C1355" s="310"/>
      <c r="D1355" s="154"/>
      <c r="E1355" s="407"/>
      <c r="F1355" s="73"/>
    </row>
    <row r="1356" spans="1:6">
      <c r="A1356" s="282"/>
      <c r="B1356" s="371" t="s">
        <v>1393</v>
      </c>
      <c r="C1356" s="310"/>
      <c r="D1356" s="154"/>
      <c r="E1356" s="407"/>
      <c r="F1356" s="73"/>
    </row>
    <row r="1357" spans="1:6">
      <c r="A1357" s="282"/>
      <c r="B1357" s="371" t="s">
        <v>1394</v>
      </c>
      <c r="C1357" s="310"/>
      <c r="D1357" s="154"/>
      <c r="E1357" s="407"/>
      <c r="F1357" s="73"/>
    </row>
    <row r="1358" spans="1:6">
      <c r="A1358" s="282"/>
      <c r="B1358" s="371" t="s">
        <v>1395</v>
      </c>
      <c r="C1358" s="310"/>
      <c r="D1358" s="154"/>
      <c r="E1358" s="407"/>
      <c r="F1358" s="73"/>
    </row>
    <row r="1359" spans="1:6">
      <c r="A1359" s="282"/>
      <c r="B1359" s="372" t="s">
        <v>3272</v>
      </c>
      <c r="C1359" s="310"/>
      <c r="D1359" s="154"/>
      <c r="E1359" s="407"/>
      <c r="F1359" s="73"/>
    </row>
    <row r="1360" spans="1:6">
      <c r="A1360" s="282"/>
      <c r="B1360" s="371" t="s">
        <v>1396</v>
      </c>
      <c r="C1360" s="310"/>
      <c r="D1360" s="154"/>
      <c r="E1360" s="407"/>
      <c r="F1360" s="73"/>
    </row>
    <row r="1361" spans="1:6">
      <c r="A1361" s="282"/>
      <c r="B1361" s="371" t="s">
        <v>1397</v>
      </c>
      <c r="C1361" s="310"/>
      <c r="D1361" s="154"/>
      <c r="E1361" s="407"/>
      <c r="F1361" s="73"/>
    </row>
    <row r="1362" spans="1:6">
      <c r="A1362" s="282"/>
      <c r="B1362" s="371" t="s">
        <v>1398</v>
      </c>
      <c r="C1362" s="310"/>
      <c r="D1362" s="154"/>
      <c r="E1362" s="407"/>
      <c r="F1362" s="73"/>
    </row>
    <row r="1363" spans="1:6">
      <c r="A1363" s="282"/>
      <c r="B1363" s="372" t="s">
        <v>1346</v>
      </c>
      <c r="C1363" s="310"/>
      <c r="D1363" s="154"/>
      <c r="E1363" s="407"/>
      <c r="F1363" s="73"/>
    </row>
    <row r="1364" spans="1:6">
      <c r="A1364" s="282"/>
      <c r="B1364" s="371" t="s">
        <v>1399</v>
      </c>
      <c r="C1364" s="310"/>
      <c r="D1364" s="154"/>
      <c r="E1364" s="407"/>
      <c r="F1364" s="73"/>
    </row>
    <row r="1365" spans="1:6">
      <c r="A1365" s="282"/>
      <c r="B1365" s="371" t="s">
        <v>1400</v>
      </c>
      <c r="C1365" s="310"/>
      <c r="D1365" s="154"/>
      <c r="E1365" s="407"/>
      <c r="F1365" s="73"/>
    </row>
    <row r="1366" spans="1:6">
      <c r="A1366" s="282"/>
      <c r="B1366" s="372" t="s">
        <v>1401</v>
      </c>
      <c r="C1366" s="310"/>
      <c r="D1366" s="154"/>
      <c r="E1366" s="407"/>
      <c r="F1366" s="73"/>
    </row>
    <row r="1367" spans="1:6">
      <c r="A1367" s="282"/>
      <c r="B1367" s="371" t="s">
        <v>3273</v>
      </c>
      <c r="C1367" s="310"/>
      <c r="D1367" s="154"/>
      <c r="E1367" s="407"/>
      <c r="F1367" s="73"/>
    </row>
    <row r="1368" spans="1:6">
      <c r="A1368" s="282"/>
      <c r="B1368" s="371" t="s">
        <v>1402</v>
      </c>
      <c r="C1368" s="310"/>
      <c r="D1368" s="154"/>
      <c r="E1368" s="407"/>
      <c r="F1368" s="73"/>
    </row>
    <row r="1369" spans="1:6">
      <c r="A1369" s="282"/>
      <c r="B1369" s="371" t="s">
        <v>1403</v>
      </c>
      <c r="C1369" s="310"/>
      <c r="D1369" s="154"/>
      <c r="E1369" s="407"/>
      <c r="F1369" s="73"/>
    </row>
    <row r="1370" spans="1:6">
      <c r="A1370" s="282"/>
      <c r="B1370" s="371" t="s">
        <v>1404</v>
      </c>
      <c r="C1370" s="310"/>
      <c r="D1370" s="154"/>
      <c r="E1370" s="407"/>
      <c r="F1370" s="73"/>
    </row>
    <row r="1371" spans="1:6">
      <c r="A1371" s="282"/>
      <c r="B1371" s="371" t="s">
        <v>1405</v>
      </c>
      <c r="C1371" s="310"/>
      <c r="D1371" s="154"/>
      <c r="E1371" s="407"/>
      <c r="F1371" s="73"/>
    </row>
    <row r="1372" spans="1:6">
      <c r="A1372" s="282"/>
      <c r="B1372" s="371" t="s">
        <v>1406</v>
      </c>
      <c r="C1372" s="310"/>
      <c r="D1372" s="154"/>
      <c r="E1372" s="407"/>
      <c r="F1372" s="73"/>
    </row>
    <row r="1373" spans="1:6">
      <c r="A1373" s="282"/>
      <c r="B1373" s="371" t="s">
        <v>1407</v>
      </c>
      <c r="C1373" s="310"/>
      <c r="D1373" s="154"/>
      <c r="E1373" s="407"/>
      <c r="F1373" s="73"/>
    </row>
    <row r="1374" spans="1:6">
      <c r="A1374" s="282"/>
      <c r="B1374" s="371" t="s">
        <v>1408</v>
      </c>
      <c r="C1374" s="310"/>
      <c r="D1374" s="154"/>
      <c r="E1374" s="407"/>
      <c r="F1374" s="73"/>
    </row>
    <row r="1375" spans="1:6">
      <c r="A1375" s="282"/>
      <c r="B1375" s="372" t="s">
        <v>1409</v>
      </c>
      <c r="C1375" s="310"/>
      <c r="D1375" s="154"/>
      <c r="E1375" s="407"/>
      <c r="F1375" s="73"/>
    </row>
    <row r="1376" spans="1:6">
      <c r="A1376" s="282"/>
      <c r="B1376" s="371" t="s">
        <v>1410</v>
      </c>
      <c r="C1376" s="310"/>
      <c r="D1376" s="154"/>
      <c r="E1376" s="407"/>
      <c r="F1376" s="73"/>
    </row>
    <row r="1377" spans="1:6">
      <c r="A1377" s="282"/>
      <c r="B1377" s="371" t="s">
        <v>1411</v>
      </c>
      <c r="C1377" s="310"/>
      <c r="D1377" s="154"/>
      <c r="E1377" s="407"/>
      <c r="F1377" s="73"/>
    </row>
    <row r="1378" spans="1:6">
      <c r="A1378" s="282"/>
      <c r="B1378" s="371" t="s">
        <v>1412</v>
      </c>
      <c r="C1378" s="310"/>
      <c r="D1378" s="154"/>
      <c r="E1378" s="407"/>
      <c r="F1378" s="73"/>
    </row>
    <row r="1379" spans="1:6">
      <c r="A1379" s="282"/>
      <c r="B1379" s="371" t="s">
        <v>1413</v>
      </c>
      <c r="C1379" s="310"/>
      <c r="D1379" s="154"/>
      <c r="E1379" s="407"/>
      <c r="F1379" s="73"/>
    </row>
    <row r="1380" spans="1:6">
      <c r="A1380" s="282"/>
      <c r="B1380" s="371" t="s">
        <v>1414</v>
      </c>
      <c r="C1380" s="310"/>
      <c r="D1380" s="154"/>
      <c r="E1380" s="407"/>
      <c r="F1380" s="73"/>
    </row>
    <row r="1381" spans="1:6">
      <c r="A1381" s="282"/>
      <c r="B1381" s="371" t="s">
        <v>1415</v>
      </c>
      <c r="C1381" s="310"/>
      <c r="D1381" s="154"/>
      <c r="E1381" s="407"/>
      <c r="F1381" s="73"/>
    </row>
    <row r="1382" spans="1:6">
      <c r="A1382" s="282"/>
      <c r="B1382" s="372" t="s">
        <v>1416</v>
      </c>
      <c r="C1382" s="310"/>
      <c r="D1382" s="154"/>
      <c r="E1382" s="407"/>
      <c r="F1382" s="73"/>
    </row>
    <row r="1383" spans="1:6">
      <c r="A1383" s="282"/>
      <c r="B1383" s="372" t="s">
        <v>1417</v>
      </c>
      <c r="C1383" s="310"/>
      <c r="D1383" s="154"/>
      <c r="E1383" s="407"/>
      <c r="F1383" s="73"/>
    </row>
    <row r="1384" spans="1:6">
      <c r="A1384" s="282"/>
      <c r="B1384" s="371" t="s">
        <v>1418</v>
      </c>
      <c r="C1384" s="310"/>
      <c r="D1384" s="154"/>
      <c r="E1384" s="407"/>
      <c r="F1384" s="73"/>
    </row>
    <row r="1385" spans="1:6">
      <c r="A1385" s="282"/>
      <c r="B1385" s="371" t="s">
        <v>1419</v>
      </c>
      <c r="C1385" s="310"/>
      <c r="D1385" s="154"/>
      <c r="E1385" s="407"/>
      <c r="F1385" s="73"/>
    </row>
    <row r="1386" spans="1:6">
      <c r="A1386" s="282"/>
      <c r="B1386" s="371" t="s">
        <v>1420</v>
      </c>
      <c r="C1386" s="310"/>
      <c r="D1386" s="154"/>
      <c r="E1386" s="407"/>
      <c r="F1386" s="73"/>
    </row>
    <row r="1387" spans="1:6">
      <c r="A1387" s="282"/>
      <c r="B1387" s="371" t="s">
        <v>1421</v>
      </c>
      <c r="C1387" s="310"/>
      <c r="D1387" s="154"/>
      <c r="E1387" s="407"/>
      <c r="F1387" s="73"/>
    </row>
    <row r="1388" spans="1:6">
      <c r="A1388" s="282"/>
      <c r="B1388" s="371" t="s">
        <v>1422</v>
      </c>
      <c r="C1388" s="310"/>
      <c r="D1388" s="154"/>
      <c r="E1388" s="407"/>
      <c r="F1388" s="73"/>
    </row>
    <row r="1389" spans="1:6">
      <c r="A1389" s="282"/>
      <c r="B1389" s="371" t="s">
        <v>1423</v>
      </c>
      <c r="C1389" s="310"/>
      <c r="D1389" s="154"/>
      <c r="E1389" s="407"/>
      <c r="F1389" s="73"/>
    </row>
    <row r="1390" spans="1:6">
      <c r="A1390" s="282"/>
      <c r="B1390" s="371" t="s">
        <v>1424</v>
      </c>
      <c r="C1390" s="310"/>
      <c r="D1390" s="154"/>
      <c r="E1390" s="407"/>
      <c r="F1390" s="73"/>
    </row>
    <row r="1391" spans="1:6">
      <c r="A1391" s="282"/>
      <c r="B1391" s="371" t="s">
        <v>1425</v>
      </c>
      <c r="C1391" s="310"/>
      <c r="D1391" s="154"/>
      <c r="E1391" s="407"/>
      <c r="F1391" s="73"/>
    </row>
    <row r="1392" spans="1:6">
      <c r="A1392" s="282"/>
      <c r="B1392" s="371" t="s">
        <v>1426</v>
      </c>
      <c r="C1392" s="310"/>
      <c r="D1392" s="154"/>
      <c r="E1392" s="407"/>
      <c r="F1392" s="73"/>
    </row>
    <row r="1393" spans="1:6" ht="23">
      <c r="A1393" s="282"/>
      <c r="B1393" s="371" t="s">
        <v>2673</v>
      </c>
      <c r="C1393" s="310"/>
      <c r="D1393" s="154"/>
      <c r="E1393" s="407"/>
      <c r="F1393" s="73"/>
    </row>
    <row r="1394" spans="1:6">
      <c r="A1394" s="282"/>
      <c r="B1394" s="371" t="s">
        <v>1427</v>
      </c>
      <c r="C1394" s="310"/>
      <c r="D1394" s="154"/>
      <c r="E1394" s="407"/>
      <c r="F1394" s="73"/>
    </row>
    <row r="1395" spans="1:6">
      <c r="A1395" s="282"/>
      <c r="B1395" s="371" t="s">
        <v>1428</v>
      </c>
      <c r="C1395" s="310"/>
      <c r="D1395" s="154"/>
      <c r="E1395" s="407"/>
      <c r="F1395" s="73"/>
    </row>
    <row r="1396" spans="1:6">
      <c r="A1396" s="282"/>
      <c r="B1396" s="371" t="s">
        <v>1429</v>
      </c>
      <c r="C1396" s="310"/>
      <c r="D1396" s="154"/>
      <c r="E1396" s="407"/>
      <c r="F1396" s="73"/>
    </row>
    <row r="1397" spans="1:6" ht="23">
      <c r="A1397" s="282"/>
      <c r="B1397" s="371" t="s">
        <v>1430</v>
      </c>
      <c r="C1397" s="310"/>
      <c r="D1397" s="154"/>
      <c r="E1397" s="407"/>
      <c r="F1397" s="73"/>
    </row>
    <row r="1398" spans="1:6">
      <c r="A1398" s="282"/>
      <c r="B1398" s="371" t="s">
        <v>1431</v>
      </c>
      <c r="C1398" s="310"/>
      <c r="D1398" s="154"/>
      <c r="E1398" s="407"/>
      <c r="F1398" s="73"/>
    </row>
    <row r="1399" spans="1:6">
      <c r="A1399" s="282"/>
      <c r="B1399" s="372" t="s">
        <v>1432</v>
      </c>
      <c r="C1399" s="320"/>
      <c r="D1399" s="154"/>
      <c r="E1399" s="407"/>
      <c r="F1399" s="73"/>
    </row>
    <row r="1400" spans="1:6">
      <c r="A1400" s="282"/>
      <c r="B1400" s="371" t="s">
        <v>1433</v>
      </c>
      <c r="C1400" s="310"/>
      <c r="D1400" s="154"/>
      <c r="E1400" s="407"/>
      <c r="F1400" s="73"/>
    </row>
    <row r="1401" spans="1:6">
      <c r="A1401" s="282"/>
      <c r="B1401" s="371" t="s">
        <v>1434</v>
      </c>
      <c r="C1401" s="310"/>
      <c r="D1401" s="154"/>
      <c r="E1401" s="407"/>
      <c r="F1401" s="73"/>
    </row>
    <row r="1402" spans="1:6">
      <c r="A1402" s="282"/>
      <c r="B1402" s="371" t="s">
        <v>1435</v>
      </c>
      <c r="C1402" s="310"/>
      <c r="D1402" s="154"/>
      <c r="E1402" s="407"/>
      <c r="F1402" s="73"/>
    </row>
    <row r="1403" spans="1:6">
      <c r="A1403" s="282"/>
      <c r="B1403" s="371" t="s">
        <v>1436</v>
      </c>
      <c r="C1403" s="310"/>
      <c r="D1403" s="154"/>
      <c r="E1403" s="407"/>
      <c r="F1403" s="73"/>
    </row>
    <row r="1404" spans="1:6" ht="23">
      <c r="A1404" s="282"/>
      <c r="B1404" s="371" t="s">
        <v>1437</v>
      </c>
      <c r="C1404" s="310"/>
      <c r="D1404" s="154"/>
      <c r="E1404" s="407"/>
      <c r="F1404" s="73"/>
    </row>
    <row r="1405" spans="1:6" ht="23">
      <c r="A1405" s="282"/>
      <c r="B1405" s="371" t="s">
        <v>1438</v>
      </c>
      <c r="C1405" s="310"/>
      <c r="D1405" s="154"/>
      <c r="E1405" s="407"/>
      <c r="F1405" s="73"/>
    </row>
    <row r="1406" spans="1:6">
      <c r="A1406" s="282"/>
      <c r="B1406" s="371" t="s">
        <v>1429</v>
      </c>
      <c r="C1406" s="310"/>
      <c r="D1406" s="154"/>
      <c r="E1406" s="407"/>
      <c r="F1406" s="73"/>
    </row>
    <row r="1407" spans="1:6">
      <c r="A1407" s="282"/>
      <c r="B1407" s="371" t="s">
        <v>1439</v>
      </c>
      <c r="C1407" s="310"/>
      <c r="D1407" s="154"/>
      <c r="E1407" s="407"/>
      <c r="F1407" s="73"/>
    </row>
    <row r="1408" spans="1:6">
      <c r="A1408" s="282"/>
      <c r="B1408" s="372" t="s">
        <v>1346</v>
      </c>
      <c r="C1408" s="310"/>
      <c r="D1408" s="154"/>
      <c r="E1408" s="407"/>
      <c r="F1408" s="73"/>
    </row>
    <row r="1409" spans="1:6">
      <c r="A1409" s="282"/>
      <c r="B1409" s="371" t="s">
        <v>1399</v>
      </c>
      <c r="C1409" s="310"/>
      <c r="D1409" s="154"/>
      <c r="E1409" s="407"/>
      <c r="F1409" s="73"/>
    </row>
    <row r="1410" spans="1:6">
      <c r="A1410" s="282"/>
      <c r="B1410" s="371" t="s">
        <v>1440</v>
      </c>
      <c r="C1410" s="310"/>
      <c r="D1410" s="154"/>
      <c r="E1410" s="407"/>
      <c r="F1410" s="73"/>
    </row>
    <row r="1411" spans="1:6">
      <c r="A1411" s="282"/>
      <c r="B1411" s="371" t="s">
        <v>1349</v>
      </c>
      <c r="C1411" s="310"/>
      <c r="D1411" s="154"/>
      <c r="E1411" s="407"/>
      <c r="F1411" s="73"/>
    </row>
    <row r="1412" spans="1:6">
      <c r="A1412" s="282"/>
      <c r="B1412" s="371" t="s">
        <v>1350</v>
      </c>
      <c r="C1412" s="310"/>
      <c r="D1412" s="154"/>
      <c r="E1412" s="407"/>
      <c r="F1412" s="73"/>
    </row>
    <row r="1413" spans="1:6">
      <c r="A1413" s="282"/>
      <c r="B1413" s="371" t="s">
        <v>1351</v>
      </c>
      <c r="C1413" s="310"/>
      <c r="D1413" s="154"/>
      <c r="E1413" s="407"/>
      <c r="F1413" s="73"/>
    </row>
    <row r="1414" spans="1:6" ht="23">
      <c r="A1414" s="282"/>
      <c r="B1414" s="371" t="s">
        <v>1441</v>
      </c>
      <c r="C1414" s="310"/>
      <c r="D1414" s="154"/>
      <c r="E1414" s="407"/>
      <c r="F1414" s="73"/>
    </row>
    <row r="1415" spans="1:6">
      <c r="A1415" s="282"/>
      <c r="B1415" s="372" t="s">
        <v>1353</v>
      </c>
      <c r="C1415" s="310"/>
      <c r="D1415" s="154"/>
      <c r="E1415" s="407"/>
      <c r="F1415" s="73"/>
    </row>
    <row r="1416" spans="1:6" ht="23">
      <c r="A1416" s="282"/>
      <c r="B1416" s="371" t="s">
        <v>1354</v>
      </c>
      <c r="C1416" s="310"/>
      <c r="D1416" s="154"/>
      <c r="E1416" s="407"/>
      <c r="F1416" s="73"/>
    </row>
    <row r="1417" spans="1:6">
      <c r="A1417" s="282"/>
      <c r="B1417" s="371" t="s">
        <v>1355</v>
      </c>
      <c r="C1417" s="310"/>
      <c r="D1417" s="154"/>
      <c r="E1417" s="407"/>
      <c r="F1417" s="73"/>
    </row>
    <row r="1418" spans="1:6">
      <c r="A1418" s="282"/>
      <c r="B1418" s="371" t="s">
        <v>1356</v>
      </c>
      <c r="C1418" s="310"/>
      <c r="D1418" s="154"/>
      <c r="E1418" s="407"/>
      <c r="F1418" s="73"/>
    </row>
    <row r="1419" spans="1:6">
      <c r="A1419" s="282"/>
      <c r="B1419" s="371" t="s">
        <v>1357</v>
      </c>
      <c r="C1419" s="310"/>
      <c r="D1419" s="154"/>
      <c r="E1419" s="407"/>
      <c r="F1419" s="73"/>
    </row>
    <row r="1420" spans="1:6">
      <c r="A1420" s="282"/>
      <c r="B1420" s="371" t="s">
        <v>1358</v>
      </c>
      <c r="C1420" s="310"/>
      <c r="D1420" s="154"/>
      <c r="E1420" s="407"/>
      <c r="F1420" s="73"/>
    </row>
    <row r="1421" spans="1:6">
      <c r="A1421" s="282"/>
      <c r="B1421" s="372" t="s">
        <v>1442</v>
      </c>
      <c r="C1421" s="310"/>
      <c r="D1421" s="154"/>
      <c r="E1421" s="407"/>
      <c r="F1421" s="73"/>
    </row>
    <row r="1422" spans="1:6">
      <c r="A1422" s="282"/>
      <c r="B1422" s="371" t="s">
        <v>1443</v>
      </c>
      <c r="C1422" s="310"/>
      <c r="D1422" s="154"/>
      <c r="E1422" s="407"/>
      <c r="F1422" s="73"/>
    </row>
    <row r="1423" spans="1:6">
      <c r="A1423" s="282"/>
      <c r="B1423" s="371" t="s">
        <v>1444</v>
      </c>
      <c r="C1423" s="310"/>
      <c r="D1423" s="154"/>
      <c r="E1423" s="407"/>
      <c r="F1423" s="73"/>
    </row>
    <row r="1424" spans="1:6">
      <c r="A1424" s="282"/>
      <c r="B1424" s="371" t="s">
        <v>1445</v>
      </c>
      <c r="C1424" s="310"/>
      <c r="D1424" s="154"/>
      <c r="E1424" s="407"/>
      <c r="F1424" s="73"/>
    </row>
    <row r="1425" spans="1:6">
      <c r="A1425" s="282"/>
      <c r="B1425" s="372" t="s">
        <v>1376</v>
      </c>
      <c r="C1425" s="310"/>
      <c r="D1425" s="154"/>
      <c r="E1425" s="407"/>
      <c r="F1425" s="73"/>
    </row>
    <row r="1426" spans="1:6">
      <c r="A1426" s="282"/>
      <c r="B1426" s="372" t="s">
        <v>1353</v>
      </c>
      <c r="C1426" s="310"/>
      <c r="D1426" s="154"/>
      <c r="E1426" s="407"/>
      <c r="F1426" s="73"/>
    </row>
    <row r="1427" spans="1:6" ht="23">
      <c r="A1427" s="282"/>
      <c r="B1427" s="371" t="s">
        <v>1354</v>
      </c>
      <c r="C1427" s="310"/>
      <c r="D1427" s="154"/>
      <c r="E1427" s="407"/>
      <c r="F1427" s="73"/>
    </row>
    <row r="1428" spans="1:6">
      <c r="A1428" s="282"/>
      <c r="B1428" s="371" t="s">
        <v>3126</v>
      </c>
      <c r="C1428" s="310"/>
      <c r="D1428" s="154"/>
      <c r="E1428" s="407"/>
      <c r="F1428" s="73"/>
    </row>
    <row r="1429" spans="1:6">
      <c r="A1429" s="282"/>
      <c r="B1429" s="371" t="s">
        <v>1356</v>
      </c>
      <c r="C1429" s="310"/>
      <c r="D1429" s="154"/>
      <c r="E1429" s="407"/>
      <c r="F1429" s="73"/>
    </row>
    <row r="1430" spans="1:6">
      <c r="A1430" s="282"/>
      <c r="B1430" s="371" t="s">
        <v>1357</v>
      </c>
      <c r="C1430" s="310"/>
      <c r="D1430" s="154"/>
      <c r="E1430" s="407"/>
      <c r="F1430" s="73"/>
    </row>
    <row r="1431" spans="1:6">
      <c r="A1431" s="282"/>
      <c r="B1431" s="371" t="s">
        <v>1446</v>
      </c>
      <c r="C1431" s="310"/>
      <c r="D1431" s="154"/>
      <c r="E1431" s="407"/>
      <c r="F1431" s="73"/>
    </row>
    <row r="1432" spans="1:6">
      <c r="A1432" s="282"/>
      <c r="B1432" s="372" t="s">
        <v>1442</v>
      </c>
      <c r="C1432" s="310"/>
      <c r="D1432" s="154"/>
      <c r="E1432" s="407"/>
      <c r="F1432" s="73"/>
    </row>
    <row r="1433" spans="1:6">
      <c r="A1433" s="282"/>
      <c r="B1433" s="371" t="s">
        <v>1443</v>
      </c>
      <c r="C1433" s="310"/>
      <c r="D1433" s="154"/>
      <c r="E1433" s="407"/>
      <c r="F1433" s="73"/>
    </row>
    <row r="1434" spans="1:6">
      <c r="A1434" s="282"/>
      <c r="B1434" s="371" t="s">
        <v>1444</v>
      </c>
      <c r="C1434" s="310"/>
      <c r="D1434" s="154"/>
      <c r="E1434" s="407"/>
      <c r="F1434" s="73"/>
    </row>
    <row r="1435" spans="1:6">
      <c r="A1435" s="282"/>
      <c r="B1435" s="371" t="s">
        <v>1445</v>
      </c>
      <c r="C1435" s="310"/>
      <c r="D1435" s="154"/>
      <c r="E1435" s="407"/>
      <c r="F1435" s="73"/>
    </row>
    <row r="1436" spans="1:6">
      <c r="A1436" s="282"/>
      <c r="B1436" s="372" t="s">
        <v>1359</v>
      </c>
      <c r="C1436" s="310"/>
      <c r="D1436" s="154"/>
      <c r="E1436" s="407"/>
      <c r="F1436" s="73"/>
    </row>
    <row r="1437" spans="1:6">
      <c r="A1437" s="282"/>
      <c r="B1437" s="371" t="s">
        <v>1360</v>
      </c>
      <c r="C1437" s="310"/>
      <c r="D1437" s="154"/>
      <c r="E1437" s="407"/>
      <c r="F1437" s="73"/>
    </row>
    <row r="1438" spans="1:6">
      <c r="A1438" s="282"/>
      <c r="B1438" s="371" t="s">
        <v>1377</v>
      </c>
      <c r="C1438" s="310"/>
      <c r="D1438" s="154"/>
      <c r="E1438" s="407"/>
      <c r="F1438" s="73"/>
    </row>
    <row r="1439" spans="1:6">
      <c r="A1439" s="282"/>
      <c r="B1439" s="371" t="s">
        <v>3274</v>
      </c>
      <c r="C1439" s="310"/>
      <c r="D1439" s="154"/>
      <c r="E1439" s="407"/>
      <c r="F1439" s="73"/>
    </row>
    <row r="1440" spans="1:6">
      <c r="A1440" s="282"/>
      <c r="B1440" s="371" t="s">
        <v>1447</v>
      </c>
      <c r="C1440" s="310"/>
      <c r="D1440" s="154"/>
      <c r="E1440" s="407"/>
      <c r="F1440" s="73"/>
    </row>
    <row r="1441" spans="1:6">
      <c r="A1441" s="282"/>
      <c r="B1441" s="371" t="s">
        <v>1448</v>
      </c>
      <c r="C1441" s="310"/>
      <c r="D1441" s="154"/>
      <c r="E1441" s="407"/>
      <c r="F1441" s="73"/>
    </row>
    <row r="1442" spans="1:6">
      <c r="A1442" s="282"/>
      <c r="B1442" s="371" t="s">
        <v>1449</v>
      </c>
      <c r="C1442" s="310"/>
      <c r="D1442" s="154"/>
      <c r="E1442" s="407"/>
      <c r="F1442" s="73"/>
    </row>
    <row r="1443" spans="1:6">
      <c r="A1443" s="282"/>
      <c r="B1443" s="371" t="s">
        <v>1365</v>
      </c>
      <c r="C1443" s="310"/>
      <c r="D1443" s="154"/>
      <c r="E1443" s="407"/>
      <c r="F1443" s="73"/>
    </row>
    <row r="1444" spans="1:6" ht="23">
      <c r="A1444" s="282"/>
      <c r="B1444" s="371" t="s">
        <v>1366</v>
      </c>
      <c r="C1444" s="310"/>
      <c r="D1444" s="154"/>
      <c r="E1444" s="407"/>
      <c r="F1444" s="73"/>
    </row>
    <row r="1445" spans="1:6">
      <c r="A1445" s="282"/>
      <c r="B1445" s="371" t="s">
        <v>1367</v>
      </c>
      <c r="C1445" s="310"/>
      <c r="D1445" s="154"/>
      <c r="E1445" s="407"/>
      <c r="F1445" s="73"/>
    </row>
    <row r="1446" spans="1:6">
      <c r="A1446" s="282"/>
      <c r="B1446" s="372" t="s">
        <v>1401</v>
      </c>
      <c r="C1446" s="310"/>
      <c r="D1446" s="154"/>
      <c r="E1446" s="407"/>
      <c r="F1446" s="73"/>
    </row>
    <row r="1447" spans="1:6">
      <c r="A1447" s="282"/>
      <c r="B1447" s="371" t="s">
        <v>3273</v>
      </c>
      <c r="C1447" s="310"/>
      <c r="D1447" s="154"/>
      <c r="E1447" s="407"/>
      <c r="F1447" s="73"/>
    </row>
    <row r="1448" spans="1:6">
      <c r="A1448" s="282"/>
      <c r="B1448" s="371" t="s">
        <v>1450</v>
      </c>
      <c r="C1448" s="310"/>
      <c r="D1448" s="154"/>
      <c r="E1448" s="407"/>
      <c r="F1448" s="73"/>
    </row>
    <row r="1449" spans="1:6">
      <c r="A1449" s="282"/>
      <c r="B1449" s="371" t="s">
        <v>1451</v>
      </c>
      <c r="C1449" s="310"/>
      <c r="D1449" s="154"/>
      <c r="E1449" s="407"/>
      <c r="F1449" s="73"/>
    </row>
    <row r="1450" spans="1:6">
      <c r="A1450" s="282"/>
      <c r="B1450" s="371" t="s">
        <v>1452</v>
      </c>
      <c r="C1450" s="310"/>
      <c r="D1450" s="154"/>
      <c r="E1450" s="407"/>
      <c r="F1450" s="73"/>
    </row>
    <row r="1451" spans="1:6">
      <c r="A1451" s="282"/>
      <c r="B1451" s="371" t="s">
        <v>1453</v>
      </c>
      <c r="C1451" s="310"/>
      <c r="D1451" s="154"/>
      <c r="E1451" s="407"/>
      <c r="F1451" s="73"/>
    </row>
    <row r="1452" spans="1:6">
      <c r="A1452" s="282"/>
      <c r="B1452" s="371" t="s">
        <v>1406</v>
      </c>
      <c r="C1452" s="310"/>
      <c r="D1452" s="154"/>
      <c r="E1452" s="420"/>
      <c r="F1452" s="283"/>
    </row>
    <row r="1453" spans="1:6">
      <c r="A1453" s="282"/>
      <c r="B1453" s="371" t="s">
        <v>1407</v>
      </c>
      <c r="C1453" s="310"/>
      <c r="D1453" s="154"/>
      <c r="E1453" s="420"/>
      <c r="F1453" s="283"/>
    </row>
    <row r="1454" spans="1:6">
      <c r="A1454" s="282"/>
      <c r="B1454" s="371" t="s">
        <v>1454</v>
      </c>
      <c r="C1454" s="310"/>
      <c r="D1454" s="154"/>
      <c r="E1454" s="420"/>
      <c r="F1454" s="283"/>
    </row>
    <row r="1455" spans="1:6">
      <c r="A1455" s="282"/>
      <c r="B1455" s="372" t="s">
        <v>1409</v>
      </c>
      <c r="C1455" s="310"/>
      <c r="D1455" s="154"/>
      <c r="E1455" s="420"/>
      <c r="F1455" s="283"/>
    </row>
    <row r="1456" spans="1:6">
      <c r="A1456" s="282"/>
      <c r="B1456" s="371" t="s">
        <v>1410</v>
      </c>
      <c r="C1456" s="310"/>
      <c r="D1456" s="154"/>
      <c r="E1456" s="420"/>
      <c r="F1456" s="283"/>
    </row>
    <row r="1457" spans="1:6">
      <c r="A1457" s="282"/>
      <c r="B1457" s="371" t="s">
        <v>1411</v>
      </c>
      <c r="C1457" s="310"/>
      <c r="D1457" s="154"/>
      <c r="E1457" s="420"/>
      <c r="F1457" s="283"/>
    </row>
    <row r="1458" spans="1:6">
      <c r="A1458" s="282"/>
      <c r="B1458" s="371" t="s">
        <v>1412</v>
      </c>
      <c r="C1458" s="310"/>
      <c r="D1458" s="154"/>
      <c r="E1458" s="420"/>
      <c r="F1458" s="283"/>
    </row>
    <row r="1459" spans="1:6">
      <c r="A1459" s="282"/>
      <c r="B1459" s="371" t="s">
        <v>1413</v>
      </c>
      <c r="C1459" s="310"/>
      <c r="D1459" s="154"/>
      <c r="E1459" s="420"/>
      <c r="F1459" s="283"/>
    </row>
    <row r="1460" spans="1:6">
      <c r="A1460" s="282"/>
      <c r="B1460" s="371" t="s">
        <v>1455</v>
      </c>
      <c r="C1460" s="310"/>
      <c r="D1460" s="154"/>
      <c r="E1460" s="420"/>
      <c r="F1460" s="283"/>
    </row>
    <row r="1461" spans="1:6">
      <c r="A1461" s="282"/>
      <c r="B1461" s="371" t="s">
        <v>1415</v>
      </c>
      <c r="C1461" s="310"/>
      <c r="D1461" s="154"/>
      <c r="E1461" s="420"/>
      <c r="F1461" s="283"/>
    </row>
    <row r="1462" spans="1:6">
      <c r="A1462" s="282"/>
      <c r="B1462" s="372" t="s">
        <v>1353</v>
      </c>
      <c r="C1462" s="310"/>
      <c r="D1462" s="154"/>
      <c r="E1462" s="420"/>
      <c r="F1462" s="283"/>
    </row>
    <row r="1463" spans="1:6" ht="23">
      <c r="A1463" s="282"/>
      <c r="B1463" s="371" t="s">
        <v>1354</v>
      </c>
      <c r="C1463" s="310"/>
      <c r="D1463" s="154"/>
      <c r="E1463" s="420"/>
      <c r="F1463" s="283"/>
    </row>
    <row r="1464" spans="1:6">
      <c r="A1464" s="282"/>
      <c r="B1464" s="371" t="s">
        <v>1355</v>
      </c>
      <c r="C1464" s="310"/>
      <c r="D1464" s="154"/>
      <c r="E1464" s="420"/>
      <c r="F1464" s="283"/>
    </row>
    <row r="1465" spans="1:6">
      <c r="A1465" s="282"/>
      <c r="B1465" s="371" t="s">
        <v>1356</v>
      </c>
      <c r="C1465" s="310"/>
      <c r="D1465" s="154"/>
      <c r="E1465" s="420"/>
      <c r="F1465" s="283"/>
    </row>
    <row r="1466" spans="1:6">
      <c r="A1466" s="282"/>
      <c r="B1466" s="371" t="s">
        <v>1357</v>
      </c>
      <c r="C1466" s="310"/>
      <c r="D1466" s="154"/>
      <c r="E1466" s="420"/>
      <c r="F1466" s="283"/>
    </row>
    <row r="1467" spans="1:6">
      <c r="A1467" s="282"/>
      <c r="B1467" s="371" t="s">
        <v>1446</v>
      </c>
      <c r="C1467" s="310"/>
      <c r="D1467" s="154"/>
      <c r="E1467" s="420"/>
      <c r="F1467" s="283"/>
    </row>
    <row r="1468" spans="1:6">
      <c r="A1468" s="282"/>
      <c r="B1468" s="372" t="s">
        <v>1456</v>
      </c>
      <c r="C1468" s="319"/>
      <c r="D1468" s="154"/>
      <c r="E1468" s="420"/>
      <c r="F1468" s="283"/>
    </row>
    <row r="1469" spans="1:6">
      <c r="A1469" s="282"/>
      <c r="B1469" s="371" t="s">
        <v>1457</v>
      </c>
      <c r="C1469" s="319"/>
      <c r="D1469" s="154"/>
      <c r="E1469" s="420"/>
      <c r="F1469" s="283"/>
    </row>
    <row r="1470" spans="1:6">
      <c r="A1470" s="282"/>
      <c r="B1470" s="371" t="s">
        <v>1458</v>
      </c>
      <c r="C1470" s="319"/>
      <c r="D1470" s="154"/>
      <c r="E1470" s="420"/>
      <c r="F1470" s="283"/>
    </row>
    <row r="1471" spans="1:6">
      <c r="A1471" s="282"/>
      <c r="B1471" s="371" t="s">
        <v>1459</v>
      </c>
      <c r="C1471" s="319"/>
      <c r="D1471" s="154"/>
      <c r="E1471" s="420"/>
      <c r="F1471" s="283"/>
    </row>
    <row r="1472" spans="1:6">
      <c r="A1472" s="282"/>
      <c r="B1472" s="371" t="s">
        <v>1460</v>
      </c>
      <c r="C1472" s="319"/>
      <c r="D1472" s="154"/>
      <c r="E1472" s="420"/>
      <c r="F1472" s="283"/>
    </row>
    <row r="1473" spans="1:6">
      <c r="A1473" s="282"/>
      <c r="B1473" s="371" t="s">
        <v>1461</v>
      </c>
      <c r="C1473" s="319"/>
      <c r="D1473" s="154"/>
      <c r="E1473" s="420"/>
      <c r="F1473" s="283"/>
    </row>
    <row r="1474" spans="1:6">
      <c r="A1474" s="282"/>
      <c r="B1474" s="371" t="s">
        <v>1462</v>
      </c>
      <c r="C1474" s="319"/>
      <c r="D1474" s="154"/>
      <c r="E1474" s="420"/>
      <c r="F1474" s="283"/>
    </row>
    <row r="1475" spans="1:6" ht="34.5">
      <c r="A1475" s="282"/>
      <c r="B1475" s="374" t="s">
        <v>1463</v>
      </c>
      <c r="C1475" s="319"/>
      <c r="D1475" s="154"/>
      <c r="E1475" s="420"/>
      <c r="F1475" s="283"/>
    </row>
    <row r="1476" spans="1:6">
      <c r="A1476" s="282"/>
      <c r="B1476" s="371" t="s">
        <v>1464</v>
      </c>
      <c r="C1476" s="319"/>
      <c r="D1476" s="154"/>
      <c r="E1476" s="420"/>
      <c r="F1476" s="283"/>
    </row>
    <row r="1477" spans="1:6">
      <c r="A1477" s="282"/>
      <c r="B1477" s="371" t="s">
        <v>1465</v>
      </c>
      <c r="C1477" s="319"/>
      <c r="D1477" s="154"/>
      <c r="E1477" s="420"/>
      <c r="F1477" s="283"/>
    </row>
    <row r="1478" spans="1:6">
      <c r="A1478" s="282"/>
      <c r="B1478" s="371" t="s">
        <v>1466</v>
      </c>
      <c r="C1478" s="319"/>
      <c r="D1478" s="154"/>
      <c r="E1478" s="420"/>
      <c r="F1478" s="283"/>
    </row>
    <row r="1479" spans="1:6">
      <c r="A1479" s="282"/>
      <c r="B1479" s="371" t="s">
        <v>1467</v>
      </c>
      <c r="C1479" s="319"/>
      <c r="D1479" s="154"/>
      <c r="E1479" s="420"/>
      <c r="F1479" s="283"/>
    </row>
    <row r="1480" spans="1:6">
      <c r="A1480" s="282"/>
      <c r="B1480" s="371" t="s">
        <v>1468</v>
      </c>
      <c r="C1480" s="319"/>
      <c r="D1480" s="154"/>
      <c r="E1480" s="420"/>
      <c r="F1480" s="283"/>
    </row>
    <row r="1481" spans="1:6">
      <c r="A1481" s="282"/>
      <c r="B1481" s="371" t="s">
        <v>1469</v>
      </c>
      <c r="C1481" s="73"/>
      <c r="D1481" s="73"/>
      <c r="E1481" s="292"/>
      <c r="F1481" s="304"/>
    </row>
    <row r="1482" spans="1:6">
      <c r="A1482" s="282"/>
      <c r="B1482" s="371" t="s">
        <v>2674</v>
      </c>
      <c r="C1482" s="290" t="s">
        <v>28</v>
      </c>
      <c r="D1482" s="154">
        <v>1</v>
      </c>
      <c r="E1482" s="396">
        <v>0</v>
      </c>
      <c r="F1482" s="90">
        <f t="shared" ref="F1482" si="173">D1482*E1482</f>
        <v>0</v>
      </c>
    </row>
    <row r="1483" spans="1:6">
      <c r="A1483" s="269"/>
      <c r="B1483" s="262"/>
      <c r="C1483" s="290"/>
      <c r="D1483" s="154"/>
      <c r="E1483" s="293"/>
      <c r="F1483" s="304"/>
    </row>
    <row r="1484" spans="1:6" ht="49.4" customHeight="1">
      <c r="A1484" s="269" t="s">
        <v>2675</v>
      </c>
      <c r="B1484" s="262" t="s">
        <v>973</v>
      </c>
      <c r="C1484" s="290" t="s">
        <v>19</v>
      </c>
      <c r="D1484" s="154">
        <v>35</v>
      </c>
      <c r="E1484" s="396">
        <v>0</v>
      </c>
      <c r="F1484" s="90">
        <f t="shared" ref="F1484" si="174">D1484*E1484</f>
        <v>0</v>
      </c>
    </row>
    <row r="1485" spans="1:6">
      <c r="A1485" s="269"/>
      <c r="B1485" s="262"/>
      <c r="C1485" s="316"/>
      <c r="D1485" s="154"/>
      <c r="E1485" s="252"/>
      <c r="F1485" s="253"/>
    </row>
    <row r="1486" spans="1:6" ht="25.65" customHeight="1">
      <c r="A1486" s="269" t="s">
        <v>2676</v>
      </c>
      <c r="B1486" s="262" t="s">
        <v>1470</v>
      </c>
      <c r="C1486" s="290" t="s">
        <v>28</v>
      </c>
      <c r="D1486" s="154">
        <v>2</v>
      </c>
      <c r="E1486" s="396">
        <v>0</v>
      </c>
      <c r="F1486" s="90">
        <f t="shared" ref="F1486" si="175">D1486*E1486</f>
        <v>0</v>
      </c>
    </row>
    <row r="1487" spans="1:6">
      <c r="A1487" s="269"/>
      <c r="B1487" s="262"/>
      <c r="C1487" s="290"/>
      <c r="D1487" s="154"/>
      <c r="E1487" s="292"/>
      <c r="F1487" s="304"/>
    </row>
    <row r="1488" spans="1:6" ht="61.4" customHeight="1">
      <c r="A1488" s="269" t="s">
        <v>2677</v>
      </c>
      <c r="B1488" s="262" t="s">
        <v>3179</v>
      </c>
      <c r="C1488" s="290" t="s">
        <v>46</v>
      </c>
      <c r="D1488" s="154">
        <v>5750</v>
      </c>
      <c r="E1488" s="396">
        <v>0</v>
      </c>
      <c r="F1488" s="90">
        <f t="shared" ref="F1488" si="176">D1488*E1488</f>
        <v>0</v>
      </c>
    </row>
    <row r="1489" spans="1:7">
      <c r="A1489" s="269"/>
      <c r="B1489" s="262"/>
      <c r="C1489" s="290"/>
      <c r="D1489" s="154"/>
      <c r="E1489" s="292"/>
      <c r="F1489" s="304"/>
    </row>
    <row r="1490" spans="1:7" ht="92">
      <c r="A1490" s="269" t="s">
        <v>2678</v>
      </c>
      <c r="B1490" s="262" t="s">
        <v>976</v>
      </c>
      <c r="C1490" s="290"/>
      <c r="D1490" s="154"/>
      <c r="E1490" s="292"/>
      <c r="F1490" s="304"/>
    </row>
    <row r="1491" spans="1:7">
      <c r="A1491" s="269" t="s">
        <v>2679</v>
      </c>
      <c r="B1491" s="262" t="s">
        <v>984</v>
      </c>
      <c r="C1491" s="290" t="s">
        <v>19</v>
      </c>
      <c r="D1491" s="154">
        <v>32</v>
      </c>
      <c r="E1491" s="396">
        <v>0</v>
      </c>
      <c r="F1491" s="90">
        <f t="shared" ref="F1491:F1495" si="177">D1491*E1491</f>
        <v>0</v>
      </c>
    </row>
    <row r="1492" spans="1:7">
      <c r="A1492" s="269" t="s">
        <v>2680</v>
      </c>
      <c r="B1492" s="262" t="s">
        <v>982</v>
      </c>
      <c r="C1492" s="290" t="s">
        <v>19</v>
      </c>
      <c r="D1492" s="154">
        <v>160</v>
      </c>
      <c r="E1492" s="396">
        <v>0</v>
      </c>
      <c r="F1492" s="90">
        <f t="shared" si="177"/>
        <v>0</v>
      </c>
    </row>
    <row r="1493" spans="1:7">
      <c r="A1493" s="269" t="s">
        <v>2681</v>
      </c>
      <c r="B1493" s="262" t="s">
        <v>986</v>
      </c>
      <c r="C1493" s="290" t="s">
        <v>19</v>
      </c>
      <c r="D1493" s="154">
        <v>8</v>
      </c>
      <c r="E1493" s="396">
        <v>0</v>
      </c>
      <c r="F1493" s="90">
        <f t="shared" si="177"/>
        <v>0</v>
      </c>
    </row>
    <row r="1494" spans="1:7">
      <c r="A1494" s="269" t="s">
        <v>2682</v>
      </c>
      <c r="B1494" s="262" t="s">
        <v>977</v>
      </c>
      <c r="C1494" s="290" t="s">
        <v>19</v>
      </c>
      <c r="D1494" s="154">
        <v>65</v>
      </c>
      <c r="E1494" s="396">
        <v>0</v>
      </c>
      <c r="F1494" s="90">
        <f t="shared" si="177"/>
        <v>0</v>
      </c>
    </row>
    <row r="1495" spans="1:7">
      <c r="A1495" s="269" t="s">
        <v>2683</v>
      </c>
      <c r="B1495" s="262" t="s">
        <v>978</v>
      </c>
      <c r="C1495" s="290" t="s">
        <v>19</v>
      </c>
      <c r="D1495" s="154">
        <v>8</v>
      </c>
      <c r="E1495" s="396">
        <v>0</v>
      </c>
      <c r="F1495" s="90">
        <f t="shared" si="177"/>
        <v>0</v>
      </c>
    </row>
    <row r="1496" spans="1:7">
      <c r="A1496" s="273"/>
      <c r="B1496" s="262"/>
      <c r="C1496" s="290"/>
      <c r="D1496" s="154"/>
      <c r="E1496" s="292"/>
      <c r="F1496" s="305"/>
    </row>
    <row r="1497" spans="1:7" ht="101" customHeight="1">
      <c r="A1497" s="269" t="s">
        <v>2684</v>
      </c>
      <c r="B1497" s="262" t="s">
        <v>3317</v>
      </c>
      <c r="C1497" s="290"/>
      <c r="D1497" s="154"/>
      <c r="E1497" s="292"/>
      <c r="F1497" s="304"/>
      <c r="G1497" s="360"/>
    </row>
    <row r="1498" spans="1:7">
      <c r="A1498" s="269" t="s">
        <v>2685</v>
      </c>
      <c r="B1498" s="262" t="s">
        <v>985</v>
      </c>
      <c r="C1498" s="290" t="s">
        <v>19</v>
      </c>
      <c r="D1498" s="154">
        <v>6</v>
      </c>
      <c r="E1498" s="396">
        <v>0</v>
      </c>
      <c r="F1498" s="90">
        <f t="shared" ref="F1498:F1501" si="178">D1498*E1498</f>
        <v>0</v>
      </c>
    </row>
    <row r="1499" spans="1:7">
      <c r="A1499" s="269" t="s">
        <v>2686</v>
      </c>
      <c r="B1499" s="262" t="s">
        <v>982</v>
      </c>
      <c r="C1499" s="290" t="s">
        <v>19</v>
      </c>
      <c r="D1499" s="154">
        <v>4</v>
      </c>
      <c r="E1499" s="396">
        <v>0</v>
      </c>
      <c r="F1499" s="90">
        <f t="shared" si="178"/>
        <v>0</v>
      </c>
    </row>
    <row r="1500" spans="1:7">
      <c r="A1500" s="269" t="s">
        <v>2687</v>
      </c>
      <c r="B1500" s="262" t="s">
        <v>986</v>
      </c>
      <c r="C1500" s="290" t="s">
        <v>19</v>
      </c>
      <c r="D1500" s="154">
        <v>55</v>
      </c>
      <c r="E1500" s="396">
        <v>0</v>
      </c>
      <c r="F1500" s="90">
        <f t="shared" si="178"/>
        <v>0</v>
      </c>
    </row>
    <row r="1501" spans="1:7">
      <c r="A1501" s="269" t="s">
        <v>2688</v>
      </c>
      <c r="B1501" s="262" t="s">
        <v>977</v>
      </c>
      <c r="C1501" s="290" t="s">
        <v>19</v>
      </c>
      <c r="D1501" s="154">
        <v>25</v>
      </c>
      <c r="E1501" s="396">
        <v>0</v>
      </c>
      <c r="F1501" s="90">
        <f t="shared" si="178"/>
        <v>0</v>
      </c>
    </row>
    <row r="1502" spans="1:7">
      <c r="A1502" s="269"/>
      <c r="B1502" s="262"/>
      <c r="C1502" s="290"/>
      <c r="D1502" s="154"/>
      <c r="E1502" s="292"/>
      <c r="F1502" s="304"/>
    </row>
    <row r="1503" spans="1:7" ht="124.25" customHeight="1">
      <c r="A1503" s="269" t="s">
        <v>2689</v>
      </c>
      <c r="B1503" s="365" t="s">
        <v>3318</v>
      </c>
      <c r="C1503" s="92" t="s">
        <v>78</v>
      </c>
      <c r="D1503" s="154">
        <v>760</v>
      </c>
      <c r="E1503" s="396">
        <v>0</v>
      </c>
      <c r="F1503" s="90">
        <f t="shared" ref="F1503" si="179">D1503*E1503</f>
        <v>0</v>
      </c>
      <c r="G1503" s="360"/>
    </row>
    <row r="1504" spans="1:7">
      <c r="A1504" s="269"/>
      <c r="B1504" s="365"/>
      <c r="C1504" s="290"/>
      <c r="D1504" s="154"/>
      <c r="E1504" s="292"/>
      <c r="F1504" s="305"/>
    </row>
    <row r="1505" spans="1:6" ht="92">
      <c r="A1505" s="269" t="s">
        <v>2690</v>
      </c>
      <c r="B1505" s="262" t="s">
        <v>3275</v>
      </c>
      <c r="C1505" s="290"/>
      <c r="D1505" s="154"/>
      <c r="E1505" s="292"/>
      <c r="F1505" s="304"/>
    </row>
    <row r="1506" spans="1:6" ht="13.5">
      <c r="A1506" s="269" t="s">
        <v>2691</v>
      </c>
      <c r="B1506" s="365" t="s">
        <v>3276</v>
      </c>
      <c r="C1506" s="92" t="s">
        <v>78</v>
      </c>
      <c r="D1506" s="154">
        <v>100</v>
      </c>
      <c r="E1506" s="396">
        <v>0</v>
      </c>
      <c r="F1506" s="90">
        <f t="shared" ref="F1506:F1507" si="180">D1506*E1506</f>
        <v>0</v>
      </c>
    </row>
    <row r="1507" spans="1:6" ht="13.5">
      <c r="A1507" s="269" t="s">
        <v>2692</v>
      </c>
      <c r="B1507" s="365" t="s">
        <v>3278</v>
      </c>
      <c r="C1507" s="92" t="s">
        <v>78</v>
      </c>
      <c r="D1507" s="154">
        <v>130</v>
      </c>
      <c r="E1507" s="396">
        <v>0</v>
      </c>
      <c r="F1507" s="90">
        <f t="shared" si="180"/>
        <v>0</v>
      </c>
    </row>
    <row r="1508" spans="1:6">
      <c r="A1508" s="269"/>
      <c r="B1508" s="262"/>
      <c r="C1508" s="290"/>
      <c r="D1508" s="154"/>
      <c r="E1508" s="292"/>
      <c r="F1508" s="305"/>
    </row>
    <row r="1509" spans="1:6" ht="41.4" customHeight="1">
      <c r="A1509" s="269" t="s">
        <v>2693</v>
      </c>
      <c r="B1509" s="262" t="s">
        <v>980</v>
      </c>
      <c r="C1509" s="92" t="s">
        <v>78</v>
      </c>
      <c r="D1509" s="154">
        <v>160</v>
      </c>
      <c r="E1509" s="396">
        <v>0</v>
      </c>
      <c r="F1509" s="90">
        <f t="shared" ref="F1509" si="181">D1509*E1509</f>
        <v>0</v>
      </c>
    </row>
    <row r="1510" spans="1:6">
      <c r="A1510" s="269"/>
      <c r="B1510" s="365"/>
      <c r="C1510" s="290"/>
      <c r="D1510" s="154"/>
      <c r="E1510" s="292"/>
      <c r="F1510" s="305"/>
    </row>
    <row r="1511" spans="1:6" ht="101.4" customHeight="1">
      <c r="A1511" s="269" t="s">
        <v>2694</v>
      </c>
      <c r="B1511" s="262" t="s">
        <v>1471</v>
      </c>
      <c r="C1511" s="92" t="s">
        <v>78</v>
      </c>
      <c r="D1511" s="154">
        <v>45</v>
      </c>
      <c r="E1511" s="396">
        <v>0</v>
      </c>
      <c r="F1511" s="90">
        <f t="shared" ref="F1511" si="182">D1511*E1511</f>
        <v>0</v>
      </c>
    </row>
    <row r="1512" spans="1:6">
      <c r="A1512" s="269"/>
      <c r="B1512" s="365"/>
      <c r="C1512" s="290"/>
      <c r="D1512" s="154"/>
      <c r="E1512" s="292"/>
      <c r="F1512" s="305"/>
    </row>
    <row r="1513" spans="1:6" ht="62.4" customHeight="1">
      <c r="A1513" s="269" t="s">
        <v>2695</v>
      </c>
      <c r="B1513" s="262" t="s">
        <v>3277</v>
      </c>
      <c r="C1513" s="290" t="s">
        <v>46</v>
      </c>
      <c r="D1513" s="154">
        <v>4800</v>
      </c>
      <c r="E1513" s="396">
        <v>0</v>
      </c>
      <c r="F1513" s="90">
        <f t="shared" ref="F1513" si="183">D1513*E1513</f>
        <v>0</v>
      </c>
    </row>
    <row r="1514" spans="1:6">
      <c r="A1514" s="269"/>
      <c r="B1514" s="262"/>
      <c r="C1514" s="290"/>
      <c r="D1514" s="154"/>
      <c r="E1514" s="292"/>
      <c r="F1514" s="292"/>
    </row>
    <row r="1515" spans="1:6" ht="99.65" customHeight="1">
      <c r="A1515" s="269" t="s">
        <v>2519</v>
      </c>
      <c r="B1515" s="262" t="s">
        <v>1472</v>
      </c>
      <c r="C1515" s="290"/>
      <c r="D1515" s="154"/>
      <c r="E1515" s="292"/>
      <c r="F1515" s="304"/>
    </row>
    <row r="1516" spans="1:6">
      <c r="A1516" s="269" t="s">
        <v>2696</v>
      </c>
      <c r="B1516" s="262" t="s">
        <v>984</v>
      </c>
      <c r="C1516" s="290" t="s">
        <v>19</v>
      </c>
      <c r="D1516" s="154">
        <v>130</v>
      </c>
      <c r="E1516" s="396">
        <v>0</v>
      </c>
      <c r="F1516" s="90">
        <f t="shared" ref="F1516:F1520" si="184">D1516*E1516</f>
        <v>0</v>
      </c>
    </row>
    <row r="1517" spans="1:6">
      <c r="A1517" s="269" t="s">
        <v>2697</v>
      </c>
      <c r="B1517" s="262" t="s">
        <v>982</v>
      </c>
      <c r="C1517" s="290" t="s">
        <v>19</v>
      </c>
      <c r="D1517" s="154">
        <v>35</v>
      </c>
      <c r="E1517" s="396">
        <v>0</v>
      </c>
      <c r="F1517" s="90">
        <f t="shared" si="184"/>
        <v>0</v>
      </c>
    </row>
    <row r="1518" spans="1:6">
      <c r="A1518" s="269" t="s">
        <v>2698</v>
      </c>
      <c r="B1518" s="262" t="s">
        <v>986</v>
      </c>
      <c r="C1518" s="290" t="s">
        <v>19</v>
      </c>
      <c r="D1518" s="154">
        <v>6</v>
      </c>
      <c r="E1518" s="396">
        <v>0</v>
      </c>
      <c r="F1518" s="90">
        <f t="shared" si="184"/>
        <v>0</v>
      </c>
    </row>
    <row r="1519" spans="1:6">
      <c r="A1519" s="269" t="s">
        <v>2699</v>
      </c>
      <c r="B1519" s="262" t="s">
        <v>977</v>
      </c>
      <c r="C1519" s="290" t="s">
        <v>19</v>
      </c>
      <c r="D1519" s="154">
        <v>15</v>
      </c>
      <c r="E1519" s="396">
        <v>0</v>
      </c>
      <c r="F1519" s="90">
        <f t="shared" si="184"/>
        <v>0</v>
      </c>
    </row>
    <row r="1520" spans="1:6">
      <c r="A1520" s="269" t="s">
        <v>2700</v>
      </c>
      <c r="B1520" s="262" t="s">
        <v>978</v>
      </c>
      <c r="C1520" s="290" t="s">
        <v>19</v>
      </c>
      <c r="D1520" s="154">
        <v>8</v>
      </c>
      <c r="E1520" s="396">
        <v>0</v>
      </c>
      <c r="F1520" s="90">
        <f t="shared" si="184"/>
        <v>0</v>
      </c>
    </row>
    <row r="1521" spans="1:6">
      <c r="A1521" s="273"/>
      <c r="B1521" s="262"/>
      <c r="C1521" s="290"/>
      <c r="D1521" s="154"/>
      <c r="E1521" s="292"/>
      <c r="F1521" s="305"/>
    </row>
    <row r="1522" spans="1:6" ht="75" customHeight="1">
      <c r="A1522" s="269" t="s">
        <v>2701</v>
      </c>
      <c r="B1522" s="262" t="s">
        <v>3279</v>
      </c>
      <c r="C1522" s="290"/>
      <c r="D1522" s="154"/>
      <c r="E1522" s="292"/>
      <c r="F1522" s="304"/>
    </row>
    <row r="1523" spans="1:6">
      <c r="A1523" s="269" t="s">
        <v>2702</v>
      </c>
      <c r="B1523" s="262" t="s">
        <v>984</v>
      </c>
      <c r="C1523" s="290" t="s">
        <v>19</v>
      </c>
      <c r="D1523" s="154">
        <v>26</v>
      </c>
      <c r="E1523" s="396">
        <v>0</v>
      </c>
      <c r="F1523" s="90">
        <f t="shared" ref="F1523:F1527" si="185">D1523*E1523</f>
        <v>0</v>
      </c>
    </row>
    <row r="1524" spans="1:6">
      <c r="A1524" s="269" t="s">
        <v>2703</v>
      </c>
      <c r="B1524" s="262" t="s">
        <v>985</v>
      </c>
      <c r="C1524" s="290" t="s">
        <v>19</v>
      </c>
      <c r="D1524" s="154">
        <v>10</v>
      </c>
      <c r="E1524" s="396">
        <v>0</v>
      </c>
      <c r="F1524" s="90">
        <f t="shared" si="185"/>
        <v>0</v>
      </c>
    </row>
    <row r="1525" spans="1:6">
      <c r="A1525" s="269" t="s">
        <v>2704</v>
      </c>
      <c r="B1525" s="262" t="s">
        <v>982</v>
      </c>
      <c r="C1525" s="290" t="s">
        <v>19</v>
      </c>
      <c r="D1525" s="154">
        <v>10</v>
      </c>
      <c r="E1525" s="396">
        <v>0</v>
      </c>
      <c r="F1525" s="90">
        <f t="shared" si="185"/>
        <v>0</v>
      </c>
    </row>
    <row r="1526" spans="1:6">
      <c r="A1526" s="269" t="s">
        <v>2705</v>
      </c>
      <c r="B1526" s="262" t="s">
        <v>986</v>
      </c>
      <c r="C1526" s="290" t="s">
        <v>19</v>
      </c>
      <c r="D1526" s="154">
        <v>65</v>
      </c>
      <c r="E1526" s="396">
        <v>0</v>
      </c>
      <c r="F1526" s="90">
        <f t="shared" si="185"/>
        <v>0</v>
      </c>
    </row>
    <row r="1527" spans="1:6">
      <c r="A1527" s="269" t="s">
        <v>2706</v>
      </c>
      <c r="B1527" s="262" t="s">
        <v>977</v>
      </c>
      <c r="C1527" s="290" t="s">
        <v>19</v>
      </c>
      <c r="D1527" s="154">
        <v>2</v>
      </c>
      <c r="E1527" s="396">
        <v>0</v>
      </c>
      <c r="F1527" s="90">
        <f t="shared" si="185"/>
        <v>0</v>
      </c>
    </row>
    <row r="1528" spans="1:6">
      <c r="A1528" s="273"/>
      <c r="B1528" s="262"/>
      <c r="C1528" s="290"/>
      <c r="D1528" s="154"/>
      <c r="E1528" s="292"/>
      <c r="F1528" s="305"/>
    </row>
    <row r="1529" spans="1:6" ht="115">
      <c r="A1529" s="269" t="s">
        <v>2707</v>
      </c>
      <c r="B1529" s="262" t="s">
        <v>3280</v>
      </c>
      <c r="C1529" s="92" t="s">
        <v>78</v>
      </c>
      <c r="D1529" s="154">
        <v>412</v>
      </c>
      <c r="E1529" s="396">
        <v>0</v>
      </c>
      <c r="F1529" s="90">
        <f t="shared" ref="F1529" si="186">D1529*E1529</f>
        <v>0</v>
      </c>
    </row>
    <row r="1530" spans="1:6">
      <c r="A1530" s="269"/>
      <c r="B1530" s="365"/>
      <c r="C1530" s="290"/>
      <c r="D1530" s="154"/>
      <c r="E1530" s="292"/>
      <c r="F1530" s="305"/>
    </row>
    <row r="1531" spans="1:6" ht="92">
      <c r="A1531" s="269" t="s">
        <v>2708</v>
      </c>
      <c r="B1531" s="262" t="s">
        <v>1473</v>
      </c>
      <c r="C1531" s="92" t="s">
        <v>78</v>
      </c>
      <c r="D1531" s="154">
        <v>10</v>
      </c>
      <c r="E1531" s="396">
        <v>0</v>
      </c>
      <c r="F1531" s="90">
        <f t="shared" ref="F1531" si="187">D1531*E1531</f>
        <v>0</v>
      </c>
    </row>
    <row r="1532" spans="1:6">
      <c r="A1532" s="269"/>
      <c r="B1532" s="262"/>
      <c r="C1532" s="290"/>
      <c r="D1532" s="154"/>
      <c r="E1532" s="292"/>
      <c r="F1532" s="305"/>
    </row>
    <row r="1533" spans="1:6" ht="66" customHeight="1">
      <c r="A1533" s="269" t="s">
        <v>2709</v>
      </c>
      <c r="B1533" s="262" t="s">
        <v>2815</v>
      </c>
      <c r="C1533" s="290"/>
      <c r="D1533" s="154"/>
      <c r="E1533" s="292"/>
      <c r="F1533" s="304"/>
    </row>
    <row r="1534" spans="1:6">
      <c r="A1534" s="269" t="s">
        <v>2710</v>
      </c>
      <c r="B1534" s="262" t="s">
        <v>1474</v>
      </c>
      <c r="C1534" s="290" t="s">
        <v>5</v>
      </c>
      <c r="D1534" s="154">
        <v>1</v>
      </c>
      <c r="E1534" s="396">
        <v>0</v>
      </c>
      <c r="F1534" s="90">
        <f t="shared" ref="F1534:F1535" si="188">D1534*E1534</f>
        <v>0</v>
      </c>
    </row>
    <row r="1535" spans="1:6">
      <c r="A1535" s="269" t="s">
        <v>2711</v>
      </c>
      <c r="B1535" s="262" t="s">
        <v>1475</v>
      </c>
      <c r="C1535" s="290" t="s">
        <v>5</v>
      </c>
      <c r="D1535" s="154">
        <v>2</v>
      </c>
      <c r="E1535" s="396">
        <v>0</v>
      </c>
      <c r="F1535" s="90">
        <f t="shared" si="188"/>
        <v>0</v>
      </c>
    </row>
    <row r="1536" spans="1:6">
      <c r="A1536" s="272"/>
      <c r="B1536" s="262"/>
      <c r="C1536" s="290"/>
      <c r="D1536" s="154"/>
      <c r="E1536" s="292"/>
      <c r="F1536" s="304"/>
    </row>
    <row r="1537" spans="1:6" ht="70.400000000000006" customHeight="1">
      <c r="A1537" s="269" t="s">
        <v>2712</v>
      </c>
      <c r="B1537" s="262" t="s">
        <v>2713</v>
      </c>
      <c r="C1537" s="73"/>
      <c r="D1537" s="73"/>
      <c r="E1537" s="396"/>
      <c r="F1537" s="90"/>
    </row>
    <row r="1538" spans="1:6">
      <c r="A1538" s="269" t="s">
        <v>2714</v>
      </c>
      <c r="B1538" s="262" t="s">
        <v>1476</v>
      </c>
      <c r="C1538" s="290" t="s">
        <v>5</v>
      </c>
      <c r="D1538" s="154">
        <v>1</v>
      </c>
      <c r="E1538" s="396">
        <v>0</v>
      </c>
      <c r="F1538" s="90">
        <f t="shared" ref="F1538:F1541" si="189">D1538*E1538</f>
        <v>0</v>
      </c>
    </row>
    <row r="1539" spans="1:6">
      <c r="A1539" s="269" t="s">
        <v>2715</v>
      </c>
      <c r="B1539" s="262" t="s">
        <v>1477</v>
      </c>
      <c r="C1539" s="290" t="s">
        <v>5</v>
      </c>
      <c r="D1539" s="154">
        <v>1</v>
      </c>
      <c r="E1539" s="396">
        <v>0</v>
      </c>
      <c r="F1539" s="90">
        <f t="shared" si="189"/>
        <v>0</v>
      </c>
    </row>
    <row r="1540" spans="1:6">
      <c r="A1540" s="269" t="s">
        <v>2716</v>
      </c>
      <c r="B1540" s="262" t="s">
        <v>1478</v>
      </c>
      <c r="C1540" s="290" t="s">
        <v>5</v>
      </c>
      <c r="D1540" s="154">
        <v>24</v>
      </c>
      <c r="E1540" s="396">
        <v>0</v>
      </c>
      <c r="F1540" s="90">
        <f t="shared" si="189"/>
        <v>0</v>
      </c>
    </row>
    <row r="1541" spans="1:6">
      <c r="A1541" s="269" t="s">
        <v>2717</v>
      </c>
      <c r="B1541" s="262" t="s">
        <v>1479</v>
      </c>
      <c r="C1541" s="290" t="s">
        <v>5</v>
      </c>
      <c r="D1541" s="154">
        <v>10</v>
      </c>
      <c r="E1541" s="396">
        <v>0</v>
      </c>
      <c r="F1541" s="90">
        <f t="shared" si="189"/>
        <v>0</v>
      </c>
    </row>
    <row r="1542" spans="1:6">
      <c r="A1542" s="269"/>
      <c r="B1542" s="262"/>
      <c r="C1542" s="290"/>
      <c r="D1542" s="154"/>
      <c r="E1542" s="292"/>
      <c r="F1542" s="304"/>
    </row>
    <row r="1543" spans="1:6" ht="77.400000000000006" customHeight="1">
      <c r="A1543" s="269" t="s">
        <v>2718</v>
      </c>
      <c r="B1543" s="262" t="s">
        <v>2727</v>
      </c>
      <c r="C1543" s="290"/>
      <c r="D1543" s="154"/>
      <c r="E1543" s="292"/>
      <c r="F1543" s="304"/>
    </row>
    <row r="1544" spans="1:6">
      <c r="A1544" s="269" t="s">
        <v>2719</v>
      </c>
      <c r="B1544" s="262" t="s">
        <v>1480</v>
      </c>
      <c r="C1544" s="290" t="s">
        <v>5</v>
      </c>
      <c r="D1544" s="154">
        <v>6</v>
      </c>
      <c r="E1544" s="396">
        <v>0</v>
      </c>
      <c r="F1544" s="90">
        <f t="shared" ref="F1544:F1547" si="190">D1544*E1544</f>
        <v>0</v>
      </c>
    </row>
    <row r="1545" spans="1:6">
      <c r="A1545" s="269" t="s">
        <v>2720</v>
      </c>
      <c r="B1545" s="262" t="s">
        <v>1481</v>
      </c>
      <c r="C1545" s="290" t="s">
        <v>5</v>
      </c>
      <c r="D1545" s="154">
        <v>3</v>
      </c>
      <c r="E1545" s="396">
        <v>0</v>
      </c>
      <c r="F1545" s="90">
        <f t="shared" si="190"/>
        <v>0</v>
      </c>
    </row>
    <row r="1546" spans="1:6">
      <c r="A1546" s="269" t="s">
        <v>2721</v>
      </c>
      <c r="B1546" s="262" t="s">
        <v>1482</v>
      </c>
      <c r="C1546" s="290" t="s">
        <v>5</v>
      </c>
      <c r="D1546" s="154">
        <v>2</v>
      </c>
      <c r="E1546" s="396">
        <v>0</v>
      </c>
      <c r="F1546" s="90">
        <f t="shared" si="190"/>
        <v>0</v>
      </c>
    </row>
    <row r="1547" spans="1:6">
      <c r="A1547" s="269" t="s">
        <v>2722</v>
      </c>
      <c r="B1547" s="262" t="s">
        <v>1483</v>
      </c>
      <c r="C1547" s="290" t="s">
        <v>5</v>
      </c>
      <c r="D1547" s="154">
        <v>6</v>
      </c>
      <c r="E1547" s="396">
        <v>0</v>
      </c>
      <c r="F1547" s="90">
        <f t="shared" si="190"/>
        <v>0</v>
      </c>
    </row>
    <row r="1548" spans="1:6">
      <c r="A1548" s="272"/>
      <c r="B1548" s="373"/>
      <c r="C1548" s="317"/>
      <c r="D1548" s="154"/>
      <c r="E1548" s="295"/>
      <c r="F1548" s="306"/>
    </row>
    <row r="1549" spans="1:6" ht="57.65" customHeight="1">
      <c r="A1549" s="269" t="s">
        <v>2723</v>
      </c>
      <c r="B1549" s="262" t="s">
        <v>2728</v>
      </c>
      <c r="C1549" s="290"/>
      <c r="D1549" s="154"/>
      <c r="E1549" s="292"/>
      <c r="F1549" s="304"/>
    </row>
    <row r="1550" spans="1:6">
      <c r="A1550" s="269" t="s">
        <v>2724</v>
      </c>
      <c r="B1550" s="262" t="s">
        <v>1484</v>
      </c>
      <c r="C1550" s="290" t="s">
        <v>5</v>
      </c>
      <c r="D1550" s="154">
        <v>2</v>
      </c>
      <c r="E1550" s="396">
        <v>0</v>
      </c>
      <c r="F1550" s="90">
        <f t="shared" ref="F1550:F1552" si="191">D1550*E1550</f>
        <v>0</v>
      </c>
    </row>
    <row r="1551" spans="1:6">
      <c r="A1551" s="269" t="s">
        <v>2725</v>
      </c>
      <c r="B1551" s="262" t="s">
        <v>1485</v>
      </c>
      <c r="C1551" s="290" t="s">
        <v>5</v>
      </c>
      <c r="D1551" s="154">
        <v>4</v>
      </c>
      <c r="E1551" s="396">
        <v>0</v>
      </c>
      <c r="F1551" s="90">
        <f t="shared" si="191"/>
        <v>0</v>
      </c>
    </row>
    <row r="1552" spans="1:6">
      <c r="A1552" s="269" t="s">
        <v>2726</v>
      </c>
      <c r="B1552" s="262" t="s">
        <v>1486</v>
      </c>
      <c r="C1552" s="290" t="s">
        <v>5</v>
      </c>
      <c r="D1552" s="154">
        <v>1</v>
      </c>
      <c r="E1552" s="396">
        <v>0</v>
      </c>
      <c r="F1552" s="90">
        <f t="shared" si="191"/>
        <v>0</v>
      </c>
    </row>
    <row r="1553" spans="1:6">
      <c r="A1553" s="272"/>
      <c r="B1553" s="262"/>
      <c r="C1553" s="290"/>
      <c r="D1553" s="154"/>
      <c r="E1553" s="292"/>
      <c r="F1553" s="304"/>
    </row>
    <row r="1554" spans="1:6" ht="126.5">
      <c r="A1554" s="269" t="s">
        <v>2729</v>
      </c>
      <c r="B1554" s="262" t="s">
        <v>3281</v>
      </c>
      <c r="C1554" s="290"/>
      <c r="D1554" s="154"/>
      <c r="E1554" s="292"/>
      <c r="F1554" s="304"/>
    </row>
    <row r="1555" spans="1:6">
      <c r="A1555" s="269" t="s">
        <v>2730</v>
      </c>
      <c r="B1555" s="262" t="s">
        <v>1487</v>
      </c>
      <c r="C1555" s="290" t="s">
        <v>5</v>
      </c>
      <c r="D1555" s="154">
        <v>10</v>
      </c>
      <c r="E1555" s="396">
        <v>0</v>
      </c>
      <c r="F1555" s="90">
        <f t="shared" ref="F1555:F1558" si="192">D1555*E1555</f>
        <v>0</v>
      </c>
    </row>
    <row r="1556" spans="1:6">
      <c r="A1556" s="269" t="s">
        <v>2731</v>
      </c>
      <c r="B1556" s="262" t="s">
        <v>1031</v>
      </c>
      <c r="C1556" s="290" t="s">
        <v>5</v>
      </c>
      <c r="D1556" s="154">
        <v>24</v>
      </c>
      <c r="E1556" s="396">
        <v>0</v>
      </c>
      <c r="F1556" s="90">
        <f t="shared" si="192"/>
        <v>0</v>
      </c>
    </row>
    <row r="1557" spans="1:6">
      <c r="A1557" s="269" t="s">
        <v>2732</v>
      </c>
      <c r="B1557" s="262" t="s">
        <v>1488</v>
      </c>
      <c r="C1557" s="290" t="s">
        <v>5</v>
      </c>
      <c r="D1557" s="154">
        <v>12</v>
      </c>
      <c r="E1557" s="396">
        <v>0</v>
      </c>
      <c r="F1557" s="90">
        <f t="shared" si="192"/>
        <v>0</v>
      </c>
    </row>
    <row r="1558" spans="1:6">
      <c r="A1558" s="269" t="s">
        <v>2733</v>
      </c>
      <c r="B1558" s="262" t="s">
        <v>1489</v>
      </c>
      <c r="C1558" s="290" t="s">
        <v>5</v>
      </c>
      <c r="D1558" s="154">
        <v>7</v>
      </c>
      <c r="E1558" s="396">
        <v>0</v>
      </c>
      <c r="F1558" s="90">
        <f t="shared" si="192"/>
        <v>0</v>
      </c>
    </row>
    <row r="1559" spans="1:6">
      <c r="A1559" s="269"/>
      <c r="B1559" s="262"/>
      <c r="C1559" s="290"/>
      <c r="D1559" s="154"/>
      <c r="E1559" s="292"/>
      <c r="F1559" s="304"/>
    </row>
    <row r="1560" spans="1:6" ht="64.400000000000006" customHeight="1">
      <c r="A1560" s="269" t="s">
        <v>2734</v>
      </c>
      <c r="B1560" s="262" t="s">
        <v>1490</v>
      </c>
      <c r="C1560" s="290" t="s">
        <v>5</v>
      </c>
      <c r="D1560" s="154">
        <v>1</v>
      </c>
      <c r="E1560" s="396">
        <v>0</v>
      </c>
      <c r="F1560" s="90">
        <f t="shared" ref="F1560" si="193">D1560*E1560</f>
        <v>0</v>
      </c>
    </row>
    <row r="1561" spans="1:6">
      <c r="A1561" s="272"/>
      <c r="B1561" s="373"/>
      <c r="C1561" s="317"/>
      <c r="D1561" s="154"/>
      <c r="E1561" s="295"/>
      <c r="F1561" s="306"/>
    </row>
    <row r="1562" spans="1:6" ht="64.400000000000006" customHeight="1">
      <c r="A1562" s="269" t="s">
        <v>2735</v>
      </c>
      <c r="B1562" s="262" t="s">
        <v>3282</v>
      </c>
      <c r="C1562" s="290"/>
      <c r="D1562" s="154"/>
      <c r="E1562" s="292"/>
      <c r="F1562" s="304"/>
    </row>
    <row r="1563" spans="1:6">
      <c r="A1563" s="269" t="s">
        <v>2736</v>
      </c>
      <c r="B1563" s="262" t="s">
        <v>1474</v>
      </c>
      <c r="C1563" s="290" t="s">
        <v>5</v>
      </c>
      <c r="D1563" s="154">
        <v>1</v>
      </c>
      <c r="E1563" s="396">
        <v>0</v>
      </c>
      <c r="F1563" s="90">
        <f t="shared" ref="F1563:F1564" si="194">D1563*E1563</f>
        <v>0</v>
      </c>
    </row>
    <row r="1564" spans="1:6">
      <c r="A1564" s="269" t="s">
        <v>2737</v>
      </c>
      <c r="B1564" s="262" t="s">
        <v>1475</v>
      </c>
      <c r="C1564" s="290" t="s">
        <v>5</v>
      </c>
      <c r="D1564" s="154">
        <v>2</v>
      </c>
      <c r="E1564" s="396">
        <v>0</v>
      </c>
      <c r="F1564" s="90">
        <f t="shared" si="194"/>
        <v>0</v>
      </c>
    </row>
    <row r="1565" spans="1:6">
      <c r="A1565" s="272"/>
      <c r="B1565" s="262"/>
      <c r="C1565" s="290"/>
      <c r="D1565" s="154"/>
      <c r="E1565" s="292"/>
      <c r="F1565" s="304"/>
    </row>
    <row r="1566" spans="1:6" ht="62.4" customHeight="1">
      <c r="A1566" s="269" t="s">
        <v>2739</v>
      </c>
      <c r="B1566" s="262" t="s">
        <v>2738</v>
      </c>
      <c r="C1566" s="290" t="s">
        <v>5</v>
      </c>
      <c r="D1566" s="154">
        <v>1</v>
      </c>
      <c r="E1566" s="396">
        <v>0</v>
      </c>
      <c r="F1566" s="90">
        <f t="shared" ref="F1566" si="195">D1566*E1566</f>
        <v>0</v>
      </c>
    </row>
    <row r="1567" spans="1:6">
      <c r="A1567" s="272"/>
      <c r="B1567" s="262"/>
      <c r="C1567" s="290"/>
      <c r="D1567" s="154"/>
      <c r="E1567" s="292"/>
      <c r="F1567" s="304"/>
    </row>
    <row r="1568" spans="1:6" ht="73.400000000000006" customHeight="1">
      <c r="A1568" s="269" t="s">
        <v>2740</v>
      </c>
      <c r="B1568" s="262" t="s">
        <v>2745</v>
      </c>
      <c r="C1568" s="290"/>
      <c r="D1568" s="154"/>
      <c r="E1568" s="292"/>
      <c r="F1568" s="304"/>
    </row>
    <row r="1569" spans="1:6">
      <c r="A1569" s="269" t="s">
        <v>2741</v>
      </c>
      <c r="B1569" s="262" t="s">
        <v>1480</v>
      </c>
      <c r="C1569" s="290" t="s">
        <v>5</v>
      </c>
      <c r="D1569" s="154">
        <v>6</v>
      </c>
      <c r="E1569" s="396">
        <v>0</v>
      </c>
      <c r="F1569" s="90">
        <f t="shared" ref="F1569:F1572" si="196">D1569*E1569</f>
        <v>0</v>
      </c>
    </row>
    <row r="1570" spans="1:6">
      <c r="A1570" s="269" t="s">
        <v>2742</v>
      </c>
      <c r="B1570" s="262" t="s">
        <v>1481</v>
      </c>
      <c r="C1570" s="290" t="s">
        <v>5</v>
      </c>
      <c r="D1570" s="154">
        <v>5</v>
      </c>
      <c r="E1570" s="396">
        <v>0</v>
      </c>
      <c r="F1570" s="90">
        <f t="shared" si="196"/>
        <v>0</v>
      </c>
    </row>
    <row r="1571" spans="1:6">
      <c r="A1571" s="269" t="s">
        <v>2743</v>
      </c>
      <c r="B1571" s="262" t="s">
        <v>1482</v>
      </c>
      <c r="C1571" s="290" t="s">
        <v>5</v>
      </c>
      <c r="D1571" s="154">
        <v>6</v>
      </c>
      <c r="E1571" s="396">
        <v>0</v>
      </c>
      <c r="F1571" s="90">
        <f t="shared" si="196"/>
        <v>0</v>
      </c>
    </row>
    <row r="1572" spans="1:6">
      <c r="A1572" s="269" t="s">
        <v>2744</v>
      </c>
      <c r="B1572" s="262" t="s">
        <v>1491</v>
      </c>
      <c r="C1572" s="290" t="s">
        <v>5</v>
      </c>
      <c r="D1572" s="154">
        <v>1</v>
      </c>
      <c r="E1572" s="396">
        <v>0</v>
      </c>
      <c r="F1572" s="90">
        <f t="shared" si="196"/>
        <v>0</v>
      </c>
    </row>
    <row r="1573" spans="1:6">
      <c r="A1573" s="272"/>
      <c r="B1573" s="373"/>
      <c r="C1573" s="317"/>
      <c r="D1573" s="154"/>
      <c r="E1573" s="295"/>
      <c r="F1573" s="306"/>
    </row>
    <row r="1574" spans="1:6" ht="46">
      <c r="A1574" s="269" t="s">
        <v>2747</v>
      </c>
      <c r="B1574" s="262" t="s">
        <v>2746</v>
      </c>
      <c r="C1574" s="290"/>
      <c r="D1574" s="154"/>
      <c r="E1574" s="292"/>
      <c r="F1574" s="304"/>
    </row>
    <row r="1575" spans="1:6">
      <c r="A1575" s="269" t="s">
        <v>2748</v>
      </c>
      <c r="B1575" s="262" t="s">
        <v>1007</v>
      </c>
      <c r="C1575" s="290" t="s">
        <v>5</v>
      </c>
      <c r="D1575" s="154">
        <v>30</v>
      </c>
      <c r="E1575" s="396">
        <v>0</v>
      </c>
      <c r="F1575" s="90">
        <f t="shared" ref="F1575:F1576" si="197">D1575*E1575</f>
        <v>0</v>
      </c>
    </row>
    <row r="1576" spans="1:6">
      <c r="A1576" s="269" t="s">
        <v>2749</v>
      </c>
      <c r="B1576" s="262" t="s">
        <v>1028</v>
      </c>
      <c r="C1576" s="290" t="s">
        <v>5</v>
      </c>
      <c r="D1576" s="154">
        <v>1</v>
      </c>
      <c r="E1576" s="396">
        <v>0</v>
      </c>
      <c r="F1576" s="90">
        <f t="shared" si="197"/>
        <v>0</v>
      </c>
    </row>
    <row r="1577" spans="1:6">
      <c r="A1577" s="272"/>
      <c r="B1577" s="262"/>
      <c r="C1577" s="290"/>
      <c r="D1577" s="154"/>
      <c r="E1577" s="292"/>
      <c r="F1577" s="304"/>
    </row>
    <row r="1578" spans="1:6" ht="52.65" customHeight="1">
      <c r="A1578" s="269" t="s">
        <v>2751</v>
      </c>
      <c r="B1578" s="262" t="s">
        <v>2750</v>
      </c>
      <c r="C1578" s="290" t="s">
        <v>5</v>
      </c>
      <c r="D1578" s="154">
        <v>3</v>
      </c>
      <c r="E1578" s="396">
        <v>0</v>
      </c>
      <c r="F1578" s="90">
        <f t="shared" ref="F1578" si="198">D1578*E1578</f>
        <v>0</v>
      </c>
    </row>
    <row r="1579" spans="1:6">
      <c r="A1579" s="272"/>
      <c r="B1579" s="262"/>
      <c r="C1579" s="290"/>
      <c r="D1579" s="154"/>
      <c r="E1579" s="292"/>
      <c r="F1579" s="304"/>
    </row>
    <row r="1580" spans="1:6" ht="126.5">
      <c r="A1580" s="269" t="s">
        <v>2752</v>
      </c>
      <c r="B1580" s="262" t="s">
        <v>3283</v>
      </c>
      <c r="C1580" s="290" t="s">
        <v>5</v>
      </c>
      <c r="D1580" s="154">
        <v>1</v>
      </c>
      <c r="E1580" s="396">
        <v>0</v>
      </c>
      <c r="F1580" s="90">
        <f t="shared" ref="F1580" si="199">D1580*E1580</f>
        <v>0</v>
      </c>
    </row>
    <row r="1581" spans="1:6">
      <c r="A1581" s="272"/>
      <c r="B1581" s="262"/>
      <c r="C1581" s="290"/>
      <c r="D1581" s="154"/>
      <c r="E1581" s="292"/>
      <c r="F1581" s="304"/>
    </row>
    <row r="1582" spans="1:6" ht="108" customHeight="1">
      <c r="A1582" s="269" t="s">
        <v>2753</v>
      </c>
      <c r="B1582" s="262" t="s">
        <v>3284</v>
      </c>
      <c r="C1582" s="290"/>
      <c r="D1582" s="154"/>
      <c r="E1582" s="292"/>
      <c r="F1582" s="304"/>
    </row>
    <row r="1583" spans="1:6">
      <c r="A1583" s="269" t="s">
        <v>2754</v>
      </c>
      <c r="B1583" s="262" t="s">
        <v>1492</v>
      </c>
      <c r="C1583" s="290" t="s">
        <v>5</v>
      </c>
      <c r="D1583" s="154">
        <v>19</v>
      </c>
      <c r="E1583" s="396">
        <v>0</v>
      </c>
      <c r="F1583" s="90">
        <f t="shared" ref="F1583:F1586" si="200">D1583*E1583</f>
        <v>0</v>
      </c>
    </row>
    <row r="1584" spans="1:6">
      <c r="A1584" s="269" t="s">
        <v>2755</v>
      </c>
      <c r="B1584" s="262" t="s">
        <v>1487</v>
      </c>
      <c r="C1584" s="290" t="s">
        <v>5</v>
      </c>
      <c r="D1584" s="154">
        <v>12</v>
      </c>
      <c r="E1584" s="396">
        <v>0</v>
      </c>
      <c r="F1584" s="90">
        <f t="shared" si="200"/>
        <v>0</v>
      </c>
    </row>
    <row r="1585" spans="1:6">
      <c r="A1585" s="269" t="s">
        <v>2756</v>
      </c>
      <c r="B1585" s="262" t="s">
        <v>1031</v>
      </c>
      <c r="C1585" s="290" t="s">
        <v>5</v>
      </c>
      <c r="D1585" s="154">
        <v>3</v>
      </c>
      <c r="E1585" s="396">
        <v>0</v>
      </c>
      <c r="F1585" s="90">
        <f t="shared" si="200"/>
        <v>0</v>
      </c>
    </row>
    <row r="1586" spans="1:6">
      <c r="A1586" s="269" t="s">
        <v>2757</v>
      </c>
      <c r="B1586" s="262" t="s">
        <v>1488</v>
      </c>
      <c r="C1586" s="290" t="s">
        <v>5</v>
      </c>
      <c r="D1586" s="154">
        <v>9</v>
      </c>
      <c r="E1586" s="396">
        <v>0</v>
      </c>
      <c r="F1586" s="90">
        <f t="shared" si="200"/>
        <v>0</v>
      </c>
    </row>
    <row r="1587" spans="1:6">
      <c r="A1587" s="272"/>
      <c r="B1587" s="262"/>
      <c r="C1587" s="290"/>
      <c r="D1587" s="154"/>
      <c r="E1587" s="292"/>
      <c r="F1587" s="304"/>
    </row>
    <row r="1588" spans="1:6" ht="57.5">
      <c r="A1588" s="269" t="s">
        <v>2758</v>
      </c>
      <c r="B1588" s="262" t="s">
        <v>1493</v>
      </c>
      <c r="C1588" s="290" t="s">
        <v>5</v>
      </c>
      <c r="D1588" s="154">
        <v>1</v>
      </c>
      <c r="E1588" s="396">
        <v>0</v>
      </c>
      <c r="F1588" s="90">
        <f t="shared" ref="F1588" si="201">D1588*E1588</f>
        <v>0</v>
      </c>
    </row>
    <row r="1589" spans="1:6">
      <c r="A1589" s="272"/>
      <c r="B1589" s="262"/>
      <c r="C1589" s="317"/>
      <c r="D1589" s="154"/>
      <c r="E1589" s="295"/>
      <c r="F1589" s="295"/>
    </row>
    <row r="1590" spans="1:6" ht="46">
      <c r="A1590" s="269" t="s">
        <v>2759</v>
      </c>
      <c r="B1590" s="262" t="s">
        <v>1494</v>
      </c>
      <c r="C1590" s="96"/>
      <c r="D1590" s="154"/>
      <c r="E1590" s="407"/>
      <c r="F1590" s="264"/>
    </row>
    <row r="1591" spans="1:6" ht="23">
      <c r="A1591" s="269"/>
      <c r="B1591" s="262" t="s">
        <v>3285</v>
      </c>
      <c r="C1591" s="96"/>
      <c r="D1591" s="154"/>
      <c r="E1591" s="407"/>
      <c r="F1591" s="264"/>
    </row>
    <row r="1592" spans="1:6">
      <c r="A1592" s="269"/>
      <c r="B1592" s="262" t="s">
        <v>1022</v>
      </c>
      <c r="C1592" s="290"/>
      <c r="D1592" s="154"/>
      <c r="E1592" s="292"/>
      <c r="F1592" s="304"/>
    </row>
    <row r="1593" spans="1:6">
      <c r="A1593" s="269"/>
      <c r="B1593" s="262" t="s">
        <v>1495</v>
      </c>
      <c r="C1593" s="290"/>
      <c r="D1593" s="154"/>
      <c r="E1593" s="293"/>
      <c r="F1593" s="304"/>
    </row>
    <row r="1594" spans="1:6">
      <c r="A1594" s="269"/>
      <c r="B1594" s="262" t="s">
        <v>1496</v>
      </c>
      <c r="C1594" s="290"/>
      <c r="D1594" s="154"/>
      <c r="E1594" s="292"/>
      <c r="F1594" s="304"/>
    </row>
    <row r="1595" spans="1:6">
      <c r="A1595" s="269"/>
      <c r="B1595" s="262" t="s">
        <v>1497</v>
      </c>
      <c r="C1595" s="290"/>
      <c r="D1595" s="154"/>
      <c r="E1595" s="293"/>
      <c r="F1595" s="304"/>
    </row>
    <row r="1596" spans="1:6">
      <c r="A1596" s="269"/>
      <c r="B1596" s="262" t="s">
        <v>1498</v>
      </c>
      <c r="C1596" s="290"/>
      <c r="D1596" s="154"/>
      <c r="E1596" s="292"/>
      <c r="F1596" s="304"/>
    </row>
    <row r="1597" spans="1:6">
      <c r="A1597" s="269"/>
      <c r="B1597" s="262" t="s">
        <v>1499</v>
      </c>
      <c r="C1597" s="290"/>
      <c r="D1597" s="154"/>
      <c r="E1597" s="293"/>
      <c r="F1597" s="304"/>
    </row>
    <row r="1598" spans="1:6">
      <c r="A1598" s="269"/>
      <c r="B1598" s="262" t="s">
        <v>1500</v>
      </c>
      <c r="C1598" s="290"/>
      <c r="D1598" s="154"/>
      <c r="E1598" s="292"/>
      <c r="F1598" s="304"/>
    </row>
    <row r="1599" spans="1:6">
      <c r="A1599" s="269"/>
      <c r="B1599" s="262" t="s">
        <v>1023</v>
      </c>
      <c r="C1599" s="290"/>
      <c r="D1599" s="154"/>
      <c r="E1599" s="293"/>
      <c r="F1599" s="304"/>
    </row>
    <row r="1600" spans="1:6">
      <c r="A1600" s="269"/>
      <c r="B1600" s="262" t="s">
        <v>1501</v>
      </c>
      <c r="C1600" s="290"/>
      <c r="D1600" s="154"/>
      <c r="E1600" s="292"/>
      <c r="F1600" s="304"/>
    </row>
    <row r="1601" spans="1:6">
      <c r="A1601" s="269"/>
      <c r="B1601" s="262" t="s">
        <v>1502</v>
      </c>
      <c r="C1601" s="290"/>
      <c r="D1601" s="154"/>
      <c r="E1601" s="293"/>
      <c r="F1601" s="304"/>
    </row>
    <row r="1602" spans="1:6">
      <c r="A1602" s="269"/>
      <c r="B1602" s="262" t="s">
        <v>1503</v>
      </c>
      <c r="C1602" s="290"/>
      <c r="D1602" s="154"/>
      <c r="E1602" s="292"/>
      <c r="F1602" s="304"/>
    </row>
    <row r="1603" spans="1:6">
      <c r="A1603" s="269"/>
      <c r="B1603" s="262" t="s">
        <v>2762</v>
      </c>
      <c r="C1603" s="290"/>
      <c r="D1603" s="154"/>
      <c r="E1603" s="293"/>
      <c r="F1603" s="304"/>
    </row>
    <row r="1604" spans="1:6">
      <c r="A1604" s="269"/>
      <c r="B1604" s="262" t="s">
        <v>2763</v>
      </c>
      <c r="C1604" s="290"/>
      <c r="D1604" s="154"/>
      <c r="E1604" s="292"/>
      <c r="F1604" s="304"/>
    </row>
    <row r="1605" spans="1:6" ht="69">
      <c r="A1605" s="269"/>
      <c r="B1605" s="262" t="s">
        <v>2761</v>
      </c>
      <c r="C1605" s="290" t="s">
        <v>28</v>
      </c>
      <c r="D1605" s="154">
        <v>1</v>
      </c>
      <c r="E1605" s="396">
        <v>0</v>
      </c>
      <c r="F1605" s="90">
        <f t="shared" ref="F1605" si="202">D1605*E1605</f>
        <v>0</v>
      </c>
    </row>
    <row r="1606" spans="1:6">
      <c r="A1606" s="269"/>
      <c r="B1606" s="262"/>
      <c r="C1606" s="290"/>
      <c r="D1606" s="154"/>
      <c r="E1606" s="292"/>
      <c r="F1606" s="304"/>
    </row>
    <row r="1607" spans="1:6" ht="46">
      <c r="A1607" s="269" t="s">
        <v>2760</v>
      </c>
      <c r="B1607" s="262" t="s">
        <v>1504</v>
      </c>
      <c r="C1607" s="311"/>
      <c r="D1607" s="154"/>
      <c r="E1607" s="248"/>
      <c r="F1607" s="264"/>
    </row>
    <row r="1608" spans="1:6" ht="23">
      <c r="A1608" s="269"/>
      <c r="B1608" s="262" t="s">
        <v>3285</v>
      </c>
      <c r="C1608" s="311"/>
      <c r="D1608" s="154"/>
      <c r="E1608" s="248"/>
      <c r="F1608" s="264"/>
    </row>
    <row r="1609" spans="1:6">
      <c r="A1609" s="269"/>
      <c r="B1609" s="262" t="s">
        <v>1022</v>
      </c>
      <c r="C1609" s="290"/>
      <c r="D1609" s="154"/>
      <c r="E1609" s="292"/>
      <c r="F1609" s="304"/>
    </row>
    <row r="1610" spans="1:6">
      <c r="A1610" s="269"/>
      <c r="B1610" s="262" t="s">
        <v>1495</v>
      </c>
      <c r="C1610" s="290"/>
      <c r="D1610" s="154"/>
      <c r="E1610" s="293"/>
      <c r="F1610" s="304"/>
    </row>
    <row r="1611" spans="1:6">
      <c r="A1611" s="269"/>
      <c r="B1611" s="262" t="s">
        <v>1496</v>
      </c>
      <c r="C1611" s="290"/>
      <c r="D1611" s="154"/>
      <c r="E1611" s="292"/>
      <c r="F1611" s="304"/>
    </row>
    <row r="1612" spans="1:6">
      <c r="A1612" s="269"/>
      <c r="B1612" s="262" t="s">
        <v>1497</v>
      </c>
      <c r="C1612" s="290"/>
      <c r="D1612" s="154"/>
      <c r="E1612" s="293"/>
      <c r="F1612" s="304"/>
    </row>
    <row r="1613" spans="1:6">
      <c r="A1613" s="269"/>
      <c r="B1613" s="262" t="s">
        <v>1498</v>
      </c>
      <c r="C1613" s="290"/>
      <c r="D1613" s="154"/>
      <c r="E1613" s="292"/>
      <c r="F1613" s="304"/>
    </row>
    <row r="1614" spans="1:6">
      <c r="A1614" s="269"/>
      <c r="B1614" s="262" t="s">
        <v>1505</v>
      </c>
      <c r="C1614" s="290"/>
      <c r="D1614" s="154"/>
      <c r="E1614" s="293"/>
      <c r="F1614" s="304"/>
    </row>
    <row r="1615" spans="1:6">
      <c r="A1615" s="269"/>
      <c r="B1615" s="262" t="s">
        <v>1500</v>
      </c>
      <c r="C1615" s="290"/>
      <c r="D1615" s="154"/>
      <c r="E1615" s="292"/>
      <c r="F1615" s="304"/>
    </row>
    <row r="1616" spans="1:6">
      <c r="A1616" s="269"/>
      <c r="B1616" s="262" t="s">
        <v>1023</v>
      </c>
      <c r="C1616" s="290"/>
      <c r="D1616" s="154"/>
      <c r="E1616" s="293"/>
      <c r="F1616" s="304"/>
    </row>
    <row r="1617" spans="1:6">
      <c r="A1617" s="269"/>
      <c r="B1617" s="262" t="s">
        <v>1501</v>
      </c>
      <c r="C1617" s="290"/>
      <c r="D1617" s="154"/>
      <c r="E1617" s="292"/>
      <c r="F1617" s="304"/>
    </row>
    <row r="1618" spans="1:6">
      <c r="A1618" s="269"/>
      <c r="B1618" s="262" t="s">
        <v>1502</v>
      </c>
      <c r="C1618" s="290"/>
      <c r="D1618" s="154"/>
      <c r="E1618" s="293"/>
      <c r="F1618" s="304"/>
    </row>
    <row r="1619" spans="1:6">
      <c r="A1619" s="269"/>
      <c r="B1619" s="262" t="s">
        <v>1503</v>
      </c>
      <c r="C1619" s="290"/>
      <c r="D1619" s="154"/>
      <c r="E1619" s="292"/>
      <c r="F1619" s="304"/>
    </row>
    <row r="1620" spans="1:6">
      <c r="A1620" s="269"/>
      <c r="B1620" s="262" t="s">
        <v>2762</v>
      </c>
      <c r="C1620" s="290"/>
      <c r="D1620" s="154"/>
      <c r="E1620" s="293"/>
      <c r="F1620" s="304"/>
    </row>
    <row r="1621" spans="1:6">
      <c r="A1621" s="269"/>
      <c r="B1621" s="262" t="s">
        <v>2763</v>
      </c>
      <c r="C1621" s="290"/>
      <c r="D1621" s="154"/>
      <c r="E1621" s="292"/>
      <c r="F1621" s="304"/>
    </row>
    <row r="1622" spans="1:6" ht="69">
      <c r="A1622" s="269"/>
      <c r="B1622" s="262" t="s">
        <v>2761</v>
      </c>
      <c r="C1622" s="290" t="s">
        <v>28</v>
      </c>
      <c r="D1622" s="154">
        <v>1</v>
      </c>
      <c r="E1622" s="396">
        <v>0</v>
      </c>
      <c r="F1622" s="90">
        <f t="shared" ref="F1622" si="203">D1622*E1622</f>
        <v>0</v>
      </c>
    </row>
    <row r="1623" spans="1:6">
      <c r="A1623" s="269"/>
      <c r="B1623" s="262"/>
      <c r="C1623" s="290"/>
      <c r="D1623" s="154"/>
      <c r="E1623" s="292"/>
      <c r="F1623" s="304"/>
    </row>
    <row r="1624" spans="1:6" ht="143.4" customHeight="1">
      <c r="A1624" s="269" t="s">
        <v>2764</v>
      </c>
      <c r="B1624" s="262" t="s">
        <v>3286</v>
      </c>
      <c r="C1624" s="290" t="s">
        <v>28</v>
      </c>
      <c r="D1624" s="154">
        <v>1</v>
      </c>
      <c r="E1624" s="396">
        <v>0</v>
      </c>
      <c r="F1624" s="90">
        <f t="shared" ref="F1624" si="204">D1624*E1624</f>
        <v>0</v>
      </c>
    </row>
    <row r="1625" spans="1:6">
      <c r="A1625" s="269"/>
      <c r="B1625" s="262"/>
      <c r="C1625" s="290"/>
      <c r="D1625" s="154"/>
      <c r="E1625" s="292"/>
      <c r="F1625" s="304"/>
    </row>
    <row r="1626" spans="1:6" ht="138">
      <c r="A1626" s="269" t="s">
        <v>2765</v>
      </c>
      <c r="B1626" s="262" t="s">
        <v>3287</v>
      </c>
      <c r="C1626" s="290" t="s">
        <v>28</v>
      </c>
      <c r="D1626" s="154">
        <v>11</v>
      </c>
      <c r="E1626" s="396">
        <v>0</v>
      </c>
      <c r="F1626" s="90">
        <f t="shared" ref="F1626" si="205">D1626*E1626</f>
        <v>0</v>
      </c>
    </row>
    <row r="1627" spans="1:6">
      <c r="A1627" s="269"/>
      <c r="B1627" s="375"/>
      <c r="C1627" s="311"/>
      <c r="D1627" s="154"/>
      <c r="E1627" s="248"/>
      <c r="F1627" s="264"/>
    </row>
    <row r="1628" spans="1:6" ht="92">
      <c r="A1628" s="269" t="s">
        <v>2766</v>
      </c>
      <c r="B1628" s="262" t="s">
        <v>1506</v>
      </c>
      <c r="C1628" s="290"/>
      <c r="D1628" s="154"/>
      <c r="E1628" s="292"/>
      <c r="F1628" s="304"/>
    </row>
    <row r="1629" spans="1:6">
      <c r="A1629" s="269" t="s">
        <v>2767</v>
      </c>
      <c r="B1629" s="262" t="s">
        <v>984</v>
      </c>
      <c r="C1629" s="290" t="s">
        <v>19</v>
      </c>
      <c r="D1629" s="154">
        <v>186</v>
      </c>
      <c r="E1629" s="396">
        <v>0</v>
      </c>
      <c r="F1629" s="90">
        <f t="shared" ref="F1629:F1637" si="206">D1629*E1629</f>
        <v>0</v>
      </c>
    </row>
    <row r="1630" spans="1:6">
      <c r="A1630" s="269" t="s">
        <v>2768</v>
      </c>
      <c r="B1630" s="262" t="s">
        <v>1507</v>
      </c>
      <c r="C1630" s="290" t="s">
        <v>19</v>
      </c>
      <c r="D1630" s="154">
        <v>6</v>
      </c>
      <c r="E1630" s="396">
        <v>0</v>
      </c>
      <c r="F1630" s="90">
        <f t="shared" si="206"/>
        <v>0</v>
      </c>
    </row>
    <row r="1631" spans="1:6">
      <c r="A1631" s="269" t="s">
        <v>2769</v>
      </c>
      <c r="B1631" s="262" t="s">
        <v>985</v>
      </c>
      <c r="C1631" s="290" t="s">
        <v>19</v>
      </c>
      <c r="D1631" s="154">
        <v>20</v>
      </c>
      <c r="E1631" s="396">
        <v>0</v>
      </c>
      <c r="F1631" s="90">
        <f t="shared" si="206"/>
        <v>0</v>
      </c>
    </row>
    <row r="1632" spans="1:6">
      <c r="A1632" s="269" t="s">
        <v>2770</v>
      </c>
      <c r="B1632" s="262" t="s">
        <v>982</v>
      </c>
      <c r="C1632" s="290" t="s">
        <v>19</v>
      </c>
      <c r="D1632" s="154">
        <v>25</v>
      </c>
      <c r="E1632" s="396">
        <v>0</v>
      </c>
      <c r="F1632" s="90">
        <f t="shared" si="206"/>
        <v>0</v>
      </c>
    </row>
    <row r="1633" spans="1:6">
      <c r="A1633" s="269" t="s">
        <v>2771</v>
      </c>
      <c r="B1633" s="262" t="s">
        <v>986</v>
      </c>
      <c r="C1633" s="290" t="s">
        <v>19</v>
      </c>
      <c r="D1633" s="154">
        <v>3</v>
      </c>
      <c r="E1633" s="396">
        <v>0</v>
      </c>
      <c r="F1633" s="90">
        <f t="shared" si="206"/>
        <v>0</v>
      </c>
    </row>
    <row r="1634" spans="1:6">
      <c r="A1634" s="269" t="s">
        <v>2772</v>
      </c>
      <c r="B1634" s="262" t="s">
        <v>977</v>
      </c>
      <c r="C1634" s="290" t="s">
        <v>19</v>
      </c>
      <c r="D1634" s="154">
        <v>35</v>
      </c>
      <c r="E1634" s="396">
        <v>0</v>
      </c>
      <c r="F1634" s="90">
        <f t="shared" si="206"/>
        <v>0</v>
      </c>
    </row>
    <row r="1635" spans="1:6">
      <c r="A1635" s="269" t="s">
        <v>2773</v>
      </c>
      <c r="B1635" s="262" t="s">
        <v>978</v>
      </c>
      <c r="C1635" s="290" t="s">
        <v>19</v>
      </c>
      <c r="D1635" s="154">
        <v>16</v>
      </c>
      <c r="E1635" s="396">
        <v>0</v>
      </c>
      <c r="F1635" s="90">
        <f t="shared" si="206"/>
        <v>0</v>
      </c>
    </row>
    <row r="1636" spans="1:6">
      <c r="A1636" s="269" t="s">
        <v>2774</v>
      </c>
      <c r="B1636" s="262" t="s">
        <v>979</v>
      </c>
      <c r="C1636" s="290" t="s">
        <v>19</v>
      </c>
      <c r="D1636" s="154">
        <v>26</v>
      </c>
      <c r="E1636" s="396">
        <v>0</v>
      </c>
      <c r="F1636" s="90">
        <f t="shared" si="206"/>
        <v>0</v>
      </c>
    </row>
    <row r="1637" spans="1:6">
      <c r="A1637" s="269" t="s">
        <v>2775</v>
      </c>
      <c r="B1637" s="262" t="s">
        <v>1026</v>
      </c>
      <c r="C1637" s="290" t="s">
        <v>19</v>
      </c>
      <c r="D1637" s="154">
        <v>4</v>
      </c>
      <c r="E1637" s="396">
        <v>0</v>
      </c>
      <c r="F1637" s="90">
        <f t="shared" si="206"/>
        <v>0</v>
      </c>
    </row>
    <row r="1638" spans="1:6">
      <c r="A1638" s="273"/>
      <c r="B1638" s="262"/>
      <c r="C1638" s="290"/>
      <c r="D1638" s="154"/>
      <c r="E1638" s="292"/>
      <c r="F1638" s="305"/>
    </row>
    <row r="1639" spans="1:6" ht="74.400000000000006" customHeight="1">
      <c r="A1639" s="269" t="s">
        <v>2776</v>
      </c>
      <c r="B1639" s="262" t="s">
        <v>3188</v>
      </c>
      <c r="C1639" s="290"/>
      <c r="D1639" s="154"/>
      <c r="E1639" s="292"/>
      <c r="F1639" s="304"/>
    </row>
    <row r="1640" spans="1:6">
      <c r="A1640" s="269" t="s">
        <v>2777</v>
      </c>
      <c r="B1640" s="262" t="s">
        <v>984</v>
      </c>
      <c r="C1640" s="290" t="s">
        <v>19</v>
      </c>
      <c r="D1640" s="154">
        <v>35</v>
      </c>
      <c r="E1640" s="396">
        <v>0</v>
      </c>
      <c r="F1640" s="90">
        <f t="shared" ref="F1640:F1642" si="207">D1640*E1640</f>
        <v>0</v>
      </c>
    </row>
    <row r="1641" spans="1:6">
      <c r="A1641" s="269" t="s">
        <v>2778</v>
      </c>
      <c r="B1641" s="262" t="s">
        <v>985</v>
      </c>
      <c r="C1641" s="290" t="s">
        <v>19</v>
      </c>
      <c r="D1641" s="154">
        <v>12</v>
      </c>
      <c r="E1641" s="396">
        <v>0</v>
      </c>
      <c r="F1641" s="90">
        <f t="shared" si="207"/>
        <v>0</v>
      </c>
    </row>
    <row r="1642" spans="1:6">
      <c r="A1642" s="269" t="s">
        <v>2779</v>
      </c>
      <c r="B1642" s="262" t="s">
        <v>986</v>
      </c>
      <c r="C1642" s="290" t="s">
        <v>19</v>
      </c>
      <c r="D1642" s="154">
        <v>40</v>
      </c>
      <c r="E1642" s="396">
        <v>0</v>
      </c>
      <c r="F1642" s="90">
        <f t="shared" si="207"/>
        <v>0</v>
      </c>
    </row>
    <row r="1643" spans="1:6">
      <c r="A1643" s="269"/>
      <c r="B1643" s="262"/>
      <c r="C1643" s="290"/>
      <c r="D1643" s="154"/>
      <c r="E1643" s="292"/>
      <c r="F1643" s="304"/>
    </row>
    <row r="1644" spans="1:6" ht="54" customHeight="1">
      <c r="A1644" s="269" t="s">
        <v>2781</v>
      </c>
      <c r="B1644" s="262" t="s">
        <v>2780</v>
      </c>
      <c r="C1644" s="290" t="s">
        <v>5</v>
      </c>
      <c r="D1644" s="154">
        <v>2</v>
      </c>
      <c r="E1644" s="396">
        <v>0</v>
      </c>
      <c r="F1644" s="90">
        <f t="shared" ref="F1644" si="208">D1644*E1644</f>
        <v>0</v>
      </c>
    </row>
    <row r="1645" spans="1:6">
      <c r="A1645" s="272"/>
      <c r="B1645" s="262"/>
      <c r="C1645" s="290"/>
      <c r="D1645" s="154"/>
      <c r="E1645" s="292"/>
      <c r="F1645" s="304"/>
    </row>
    <row r="1646" spans="1:6" ht="42.65" customHeight="1">
      <c r="A1646" s="269" t="s">
        <v>2782</v>
      </c>
      <c r="B1646" s="262" t="s">
        <v>2785</v>
      </c>
      <c r="C1646" s="290"/>
      <c r="D1646" s="154"/>
      <c r="E1646" s="292"/>
      <c r="F1646" s="304"/>
    </row>
    <row r="1647" spans="1:6">
      <c r="A1647" s="269" t="s">
        <v>2783</v>
      </c>
      <c r="B1647" s="262" t="s">
        <v>1006</v>
      </c>
      <c r="C1647" s="290" t="s">
        <v>5</v>
      </c>
      <c r="D1647" s="154">
        <v>5</v>
      </c>
      <c r="E1647" s="396">
        <v>0</v>
      </c>
      <c r="F1647" s="90">
        <f t="shared" ref="F1647:F1648" si="209">D1647*E1647</f>
        <v>0</v>
      </c>
    </row>
    <row r="1648" spans="1:6">
      <c r="A1648" s="269" t="s">
        <v>2784</v>
      </c>
      <c r="B1648" s="262" t="s">
        <v>1007</v>
      </c>
      <c r="C1648" s="290" t="s">
        <v>5</v>
      </c>
      <c r="D1648" s="154">
        <v>31</v>
      </c>
      <c r="E1648" s="396">
        <v>0</v>
      </c>
      <c r="F1648" s="90">
        <f t="shared" si="209"/>
        <v>0</v>
      </c>
    </row>
    <row r="1649" spans="1:6">
      <c r="A1649" s="272"/>
      <c r="B1649" s="262"/>
      <c r="C1649" s="290"/>
      <c r="D1649" s="154"/>
      <c r="E1649" s="292"/>
      <c r="F1649" s="304"/>
    </row>
    <row r="1650" spans="1:6" ht="40.65" customHeight="1">
      <c r="A1650" s="269" t="s">
        <v>2786</v>
      </c>
      <c r="B1650" s="262" t="s">
        <v>2344</v>
      </c>
      <c r="C1650" s="290"/>
      <c r="D1650" s="154"/>
      <c r="E1650" s="292"/>
      <c r="F1650" s="304"/>
    </row>
    <row r="1651" spans="1:6">
      <c r="A1651" s="269" t="s">
        <v>2787</v>
      </c>
      <c r="B1651" s="262" t="s">
        <v>1029</v>
      </c>
      <c r="C1651" s="290" t="s">
        <v>5</v>
      </c>
      <c r="D1651" s="154">
        <v>45</v>
      </c>
      <c r="E1651" s="396">
        <v>0</v>
      </c>
      <c r="F1651" s="90">
        <f t="shared" ref="F1651:F1652" si="210">D1651*E1651</f>
        <v>0</v>
      </c>
    </row>
    <row r="1652" spans="1:6">
      <c r="A1652" s="269" t="s">
        <v>2788</v>
      </c>
      <c r="B1652" s="262" t="s">
        <v>1030</v>
      </c>
      <c r="C1652" s="290" t="s">
        <v>5</v>
      </c>
      <c r="D1652" s="154">
        <v>2</v>
      </c>
      <c r="E1652" s="396">
        <v>0</v>
      </c>
      <c r="F1652" s="90">
        <f t="shared" si="210"/>
        <v>0</v>
      </c>
    </row>
    <row r="1653" spans="1:6">
      <c r="A1653" s="272"/>
      <c r="B1653" s="262"/>
      <c r="C1653" s="290"/>
      <c r="D1653" s="154"/>
      <c r="E1653" s="292"/>
      <c r="F1653" s="304"/>
    </row>
    <row r="1654" spans="1:6" ht="105.65" customHeight="1">
      <c r="A1654" s="269" t="s">
        <v>2789</v>
      </c>
      <c r="B1654" s="262" t="s">
        <v>3288</v>
      </c>
      <c r="C1654" s="290"/>
      <c r="D1654" s="154"/>
      <c r="E1654" s="292"/>
      <c r="F1654" s="304"/>
    </row>
    <row r="1655" spans="1:6">
      <c r="A1655" s="269" t="s">
        <v>2791</v>
      </c>
      <c r="B1655" s="262" t="s">
        <v>1492</v>
      </c>
      <c r="C1655" s="290" t="s">
        <v>5</v>
      </c>
      <c r="D1655" s="154">
        <v>25</v>
      </c>
      <c r="E1655" s="396">
        <v>0</v>
      </c>
      <c r="F1655" s="90">
        <f t="shared" ref="F1655:F1658" si="211">D1655*E1655</f>
        <v>0</v>
      </c>
    </row>
    <row r="1656" spans="1:6">
      <c r="A1656" s="269" t="s">
        <v>2792</v>
      </c>
      <c r="B1656" s="262" t="s">
        <v>1487</v>
      </c>
      <c r="C1656" s="290" t="s">
        <v>5</v>
      </c>
      <c r="D1656" s="154">
        <v>2</v>
      </c>
      <c r="E1656" s="396">
        <v>0</v>
      </c>
      <c r="F1656" s="90">
        <f t="shared" si="211"/>
        <v>0</v>
      </c>
    </row>
    <row r="1657" spans="1:6">
      <c r="A1657" s="269" t="s">
        <v>2793</v>
      </c>
      <c r="B1657" s="262" t="s">
        <v>1488</v>
      </c>
      <c r="C1657" s="290" t="s">
        <v>5</v>
      </c>
      <c r="D1657" s="154">
        <v>1</v>
      </c>
      <c r="E1657" s="396">
        <v>0</v>
      </c>
      <c r="F1657" s="90">
        <f t="shared" si="211"/>
        <v>0</v>
      </c>
    </row>
    <row r="1658" spans="1:6">
      <c r="A1658" s="269" t="s">
        <v>2794</v>
      </c>
      <c r="B1658" s="262" t="s">
        <v>1489</v>
      </c>
      <c r="C1658" s="290" t="s">
        <v>5</v>
      </c>
      <c r="D1658" s="154">
        <v>1</v>
      </c>
      <c r="E1658" s="396">
        <v>0</v>
      </c>
      <c r="F1658" s="90">
        <f t="shared" si="211"/>
        <v>0</v>
      </c>
    </row>
    <row r="1659" spans="1:6">
      <c r="A1659" s="272"/>
      <c r="B1659" s="262"/>
      <c r="C1659" s="290"/>
      <c r="D1659" s="154"/>
      <c r="E1659" s="292"/>
      <c r="F1659" s="304"/>
    </row>
    <row r="1660" spans="1:6" ht="16.649999999999999" customHeight="1">
      <c r="A1660" s="269" t="s">
        <v>2795</v>
      </c>
      <c r="B1660" s="262" t="s">
        <v>2790</v>
      </c>
      <c r="C1660" s="311"/>
      <c r="D1660" s="154"/>
      <c r="E1660" s="248"/>
      <c r="F1660" s="264"/>
    </row>
    <row r="1661" spans="1:6">
      <c r="A1661" s="269" t="s">
        <v>2796</v>
      </c>
      <c r="B1661" s="262" t="s">
        <v>1508</v>
      </c>
      <c r="C1661" s="290" t="s">
        <v>5</v>
      </c>
      <c r="D1661" s="154">
        <v>7</v>
      </c>
      <c r="E1661" s="396">
        <v>0</v>
      </c>
      <c r="F1661" s="90">
        <f t="shared" ref="F1661:F1663" si="212">D1661*E1661</f>
        <v>0</v>
      </c>
    </row>
    <row r="1662" spans="1:6">
      <c r="A1662" s="269" t="s">
        <v>2797</v>
      </c>
      <c r="B1662" s="262" t="s">
        <v>1509</v>
      </c>
      <c r="C1662" s="290" t="s">
        <v>5</v>
      </c>
      <c r="D1662" s="154">
        <v>1</v>
      </c>
      <c r="E1662" s="396">
        <v>0</v>
      </c>
      <c r="F1662" s="90">
        <f t="shared" si="212"/>
        <v>0</v>
      </c>
    </row>
    <row r="1663" spans="1:6">
      <c r="A1663" s="269" t="s">
        <v>2798</v>
      </c>
      <c r="B1663" s="262" t="s">
        <v>1032</v>
      </c>
      <c r="C1663" s="290" t="s">
        <v>5</v>
      </c>
      <c r="D1663" s="154">
        <v>2</v>
      </c>
      <c r="E1663" s="396">
        <v>0</v>
      </c>
      <c r="F1663" s="90">
        <f t="shared" si="212"/>
        <v>0</v>
      </c>
    </row>
    <row r="1664" spans="1:6">
      <c r="A1664" s="272"/>
      <c r="B1664" s="262"/>
      <c r="C1664" s="290"/>
      <c r="D1664" s="154"/>
      <c r="E1664" s="292"/>
      <c r="F1664" s="304"/>
    </row>
    <row r="1665" spans="1:6" ht="42" customHeight="1">
      <c r="A1665" s="269" t="s">
        <v>2799</v>
      </c>
      <c r="B1665" s="262" t="s">
        <v>3289</v>
      </c>
      <c r="C1665" s="311"/>
      <c r="D1665" s="154"/>
      <c r="E1665" s="248"/>
      <c r="F1665" s="264"/>
    </row>
    <row r="1666" spans="1:6">
      <c r="A1666" s="269" t="s">
        <v>2800</v>
      </c>
      <c r="B1666" s="262" t="s">
        <v>1510</v>
      </c>
      <c r="C1666" s="290" t="s">
        <v>5</v>
      </c>
      <c r="D1666" s="154">
        <v>7</v>
      </c>
      <c r="E1666" s="396">
        <v>0</v>
      </c>
      <c r="F1666" s="90">
        <f t="shared" ref="F1666:F1667" si="213">D1666*E1666</f>
        <v>0</v>
      </c>
    </row>
    <row r="1667" spans="1:6">
      <c r="A1667" s="269" t="s">
        <v>2801</v>
      </c>
      <c r="B1667" s="262" t="s">
        <v>1511</v>
      </c>
      <c r="C1667" s="290" t="s">
        <v>5</v>
      </c>
      <c r="D1667" s="154">
        <v>1</v>
      </c>
      <c r="E1667" s="396">
        <v>0</v>
      </c>
      <c r="F1667" s="90">
        <f t="shared" si="213"/>
        <v>0</v>
      </c>
    </row>
    <row r="1668" spans="1:6">
      <c r="A1668" s="272"/>
      <c r="B1668" s="373"/>
      <c r="C1668" s="317"/>
      <c r="D1668" s="154"/>
      <c r="E1668" s="295"/>
      <c r="F1668" s="306"/>
    </row>
    <row r="1669" spans="1:6" ht="23">
      <c r="A1669" s="269" t="s">
        <v>2802</v>
      </c>
      <c r="B1669" s="262" t="s">
        <v>1512</v>
      </c>
      <c r="C1669" s="318"/>
      <c r="D1669" s="154"/>
      <c r="E1669" s="256"/>
      <c r="F1669" s="263"/>
    </row>
    <row r="1670" spans="1:6">
      <c r="A1670" s="269" t="s">
        <v>2803</v>
      </c>
      <c r="B1670" s="262" t="s">
        <v>1513</v>
      </c>
      <c r="C1670" s="290" t="s">
        <v>5</v>
      </c>
      <c r="D1670" s="154">
        <v>6</v>
      </c>
      <c r="E1670" s="396">
        <v>0</v>
      </c>
      <c r="F1670" s="90">
        <f t="shared" ref="F1670:F1672" si="214">D1670*E1670</f>
        <v>0</v>
      </c>
    </row>
    <row r="1671" spans="1:6">
      <c r="A1671" s="269" t="s">
        <v>2804</v>
      </c>
      <c r="B1671" s="262" t="s">
        <v>1514</v>
      </c>
      <c r="C1671" s="290" t="s">
        <v>5</v>
      </c>
      <c r="D1671" s="154">
        <v>1</v>
      </c>
      <c r="E1671" s="396">
        <v>0</v>
      </c>
      <c r="F1671" s="90">
        <f t="shared" si="214"/>
        <v>0</v>
      </c>
    </row>
    <row r="1672" spans="1:6">
      <c r="A1672" s="269" t="s">
        <v>2805</v>
      </c>
      <c r="B1672" s="262" t="s">
        <v>1515</v>
      </c>
      <c r="C1672" s="290" t="s">
        <v>5</v>
      </c>
      <c r="D1672" s="154">
        <v>2</v>
      </c>
      <c r="E1672" s="396">
        <v>0</v>
      </c>
      <c r="F1672" s="90">
        <f t="shared" si="214"/>
        <v>0</v>
      </c>
    </row>
    <row r="1673" spans="1:6">
      <c r="A1673" s="272"/>
      <c r="B1673" s="262"/>
      <c r="C1673" s="290"/>
      <c r="D1673" s="154"/>
      <c r="E1673" s="292"/>
      <c r="F1673" s="304"/>
    </row>
    <row r="1674" spans="1:6" ht="287.5">
      <c r="A1674" s="269" t="s">
        <v>2807</v>
      </c>
      <c r="B1674" s="262" t="s">
        <v>2806</v>
      </c>
      <c r="C1674" s="290" t="s">
        <v>5</v>
      </c>
      <c r="D1674" s="154">
        <v>10</v>
      </c>
      <c r="E1674" s="396">
        <v>0</v>
      </c>
      <c r="F1674" s="90">
        <f t="shared" ref="F1674" si="215">D1674*E1674</f>
        <v>0</v>
      </c>
    </row>
    <row r="1675" spans="1:6">
      <c r="A1675" s="269"/>
      <c r="B1675" s="262"/>
      <c r="C1675" s="290"/>
      <c r="D1675" s="154"/>
      <c r="E1675" s="296"/>
      <c r="F1675" s="307"/>
    </row>
    <row r="1676" spans="1:6" ht="161">
      <c r="A1676" s="269">
        <v>5</v>
      </c>
      <c r="B1676" s="363" t="s">
        <v>3290</v>
      </c>
      <c r="C1676" s="290" t="s">
        <v>28</v>
      </c>
      <c r="D1676" s="154">
        <v>1</v>
      </c>
      <c r="E1676" s="396">
        <v>0</v>
      </c>
      <c r="F1676" s="90">
        <f t="shared" ref="F1676" si="216">D1676*E1676</f>
        <v>0</v>
      </c>
    </row>
    <row r="1677" spans="1:6">
      <c r="A1677" s="267"/>
      <c r="B1677" s="363"/>
      <c r="C1677" s="290"/>
      <c r="D1677" s="154"/>
      <c r="E1677" s="296"/>
      <c r="F1677" s="307"/>
    </row>
    <row r="1678" spans="1:6">
      <c r="A1678" s="269" t="s">
        <v>2433</v>
      </c>
      <c r="B1678" s="363" t="s">
        <v>2434</v>
      </c>
      <c r="C1678" s="316"/>
      <c r="D1678" s="154"/>
      <c r="E1678" s="265"/>
      <c r="F1678" s="266"/>
    </row>
    <row r="1679" spans="1:6">
      <c r="A1679" s="269"/>
      <c r="B1679" s="363"/>
      <c r="C1679" s="316"/>
      <c r="D1679" s="154"/>
      <c r="E1679" s="265"/>
      <c r="F1679" s="266"/>
    </row>
    <row r="1680" spans="1:6" ht="23">
      <c r="A1680" s="269" t="s">
        <v>2435</v>
      </c>
      <c r="B1680" s="262" t="s">
        <v>1034</v>
      </c>
      <c r="C1680" s="290" t="s">
        <v>5</v>
      </c>
      <c r="D1680" s="154">
        <v>1</v>
      </c>
      <c r="E1680" s="396">
        <v>0</v>
      </c>
      <c r="F1680" s="90">
        <f t="shared" ref="F1680:F1697" si="217">D1680*E1680</f>
        <v>0</v>
      </c>
    </row>
    <row r="1681" spans="1:6">
      <c r="A1681" s="269" t="s">
        <v>2447</v>
      </c>
      <c r="B1681" s="262" t="s">
        <v>1035</v>
      </c>
      <c r="C1681" s="290" t="s">
        <v>5</v>
      </c>
      <c r="D1681" s="154">
        <v>1</v>
      </c>
      <c r="E1681" s="396">
        <v>0</v>
      </c>
      <c r="F1681" s="90">
        <f t="shared" si="217"/>
        <v>0</v>
      </c>
    </row>
    <row r="1682" spans="1:6">
      <c r="A1682" s="269" t="s">
        <v>2448</v>
      </c>
      <c r="B1682" s="262" t="s">
        <v>1036</v>
      </c>
      <c r="C1682" s="290" t="s">
        <v>5</v>
      </c>
      <c r="D1682" s="154">
        <v>1</v>
      </c>
      <c r="E1682" s="396">
        <v>0</v>
      </c>
      <c r="F1682" s="90">
        <f t="shared" si="217"/>
        <v>0</v>
      </c>
    </row>
    <row r="1683" spans="1:6">
      <c r="A1683" s="269" t="s">
        <v>2449</v>
      </c>
      <c r="B1683" s="262" t="s">
        <v>1037</v>
      </c>
      <c r="C1683" s="290" t="s">
        <v>5</v>
      </c>
      <c r="D1683" s="154">
        <v>2</v>
      </c>
      <c r="E1683" s="396">
        <v>0</v>
      </c>
      <c r="F1683" s="90">
        <f t="shared" si="217"/>
        <v>0</v>
      </c>
    </row>
    <row r="1684" spans="1:6">
      <c r="A1684" s="269" t="s">
        <v>2450</v>
      </c>
      <c r="B1684" s="262" t="s">
        <v>1038</v>
      </c>
      <c r="C1684" s="290" t="s">
        <v>5</v>
      </c>
      <c r="D1684" s="154">
        <v>1</v>
      </c>
      <c r="E1684" s="396">
        <v>0</v>
      </c>
      <c r="F1684" s="90">
        <f t="shared" si="217"/>
        <v>0</v>
      </c>
    </row>
    <row r="1685" spans="1:6">
      <c r="A1685" s="269" t="s">
        <v>2451</v>
      </c>
      <c r="B1685" s="262" t="s">
        <v>1039</v>
      </c>
      <c r="C1685" s="290" t="s">
        <v>5</v>
      </c>
      <c r="D1685" s="154">
        <v>1</v>
      </c>
      <c r="E1685" s="396">
        <v>0</v>
      </c>
      <c r="F1685" s="90">
        <f t="shared" si="217"/>
        <v>0</v>
      </c>
    </row>
    <row r="1686" spans="1:6">
      <c r="A1686" s="269" t="s">
        <v>2452</v>
      </c>
      <c r="B1686" s="262" t="s">
        <v>1040</v>
      </c>
      <c r="C1686" s="290" t="s">
        <v>5</v>
      </c>
      <c r="D1686" s="154">
        <v>1</v>
      </c>
      <c r="E1686" s="396">
        <v>0</v>
      </c>
      <c r="F1686" s="90">
        <f t="shared" si="217"/>
        <v>0</v>
      </c>
    </row>
    <row r="1687" spans="1:6" ht="23">
      <c r="A1687" s="269" t="s">
        <v>2453</v>
      </c>
      <c r="B1687" s="262" t="s">
        <v>1041</v>
      </c>
      <c r="C1687" s="290" t="s">
        <v>5</v>
      </c>
      <c r="D1687" s="154">
        <v>4</v>
      </c>
      <c r="E1687" s="396">
        <v>0</v>
      </c>
      <c r="F1687" s="90">
        <f t="shared" si="217"/>
        <v>0</v>
      </c>
    </row>
    <row r="1688" spans="1:6" ht="23">
      <c r="A1688" s="269" t="s">
        <v>2454</v>
      </c>
      <c r="B1688" s="262" t="s">
        <v>1516</v>
      </c>
      <c r="C1688" s="290" t="s">
        <v>5</v>
      </c>
      <c r="D1688" s="154">
        <v>2</v>
      </c>
      <c r="E1688" s="396">
        <v>0</v>
      </c>
      <c r="F1688" s="90">
        <f t="shared" si="217"/>
        <v>0</v>
      </c>
    </row>
    <row r="1689" spans="1:6">
      <c r="A1689" s="269" t="s">
        <v>2455</v>
      </c>
      <c r="B1689" s="262" t="s">
        <v>1043</v>
      </c>
      <c r="C1689" s="290" t="s">
        <v>5</v>
      </c>
      <c r="D1689" s="154">
        <v>1</v>
      </c>
      <c r="E1689" s="396">
        <v>0</v>
      </c>
      <c r="F1689" s="90">
        <f t="shared" si="217"/>
        <v>0</v>
      </c>
    </row>
    <row r="1690" spans="1:6">
      <c r="A1690" s="269" t="s">
        <v>2456</v>
      </c>
      <c r="B1690" s="262" t="s">
        <v>1044</v>
      </c>
      <c r="C1690" s="290" t="s">
        <v>5</v>
      </c>
      <c r="D1690" s="154">
        <v>2</v>
      </c>
      <c r="E1690" s="396">
        <v>0</v>
      </c>
      <c r="F1690" s="90">
        <f t="shared" si="217"/>
        <v>0</v>
      </c>
    </row>
    <row r="1691" spans="1:6">
      <c r="A1691" s="269" t="s">
        <v>2457</v>
      </c>
      <c r="B1691" s="262" t="s">
        <v>1045</v>
      </c>
      <c r="C1691" s="290" t="s">
        <v>5</v>
      </c>
      <c r="D1691" s="154">
        <v>4</v>
      </c>
      <c r="E1691" s="396">
        <v>0</v>
      </c>
      <c r="F1691" s="90">
        <f t="shared" si="217"/>
        <v>0</v>
      </c>
    </row>
    <row r="1692" spans="1:6" ht="23">
      <c r="A1692" s="269" t="s">
        <v>2458</v>
      </c>
      <c r="B1692" s="262" t="s">
        <v>1517</v>
      </c>
      <c r="C1692" s="290" t="s">
        <v>5</v>
      </c>
      <c r="D1692" s="154">
        <v>1</v>
      </c>
      <c r="E1692" s="396">
        <v>0</v>
      </c>
      <c r="F1692" s="90">
        <f t="shared" si="217"/>
        <v>0</v>
      </c>
    </row>
    <row r="1693" spans="1:6" ht="23">
      <c r="A1693" s="269" t="s">
        <v>2459</v>
      </c>
      <c r="B1693" s="262" t="s">
        <v>1048</v>
      </c>
      <c r="C1693" s="290" t="s">
        <v>5</v>
      </c>
      <c r="D1693" s="154">
        <v>2</v>
      </c>
      <c r="E1693" s="396">
        <v>0</v>
      </c>
      <c r="F1693" s="90">
        <f t="shared" si="217"/>
        <v>0</v>
      </c>
    </row>
    <row r="1694" spans="1:6">
      <c r="A1694" s="269" t="s">
        <v>2460</v>
      </c>
      <c r="B1694" s="262" t="s">
        <v>1049</v>
      </c>
      <c r="C1694" s="290" t="s">
        <v>5</v>
      </c>
      <c r="D1694" s="154">
        <v>1</v>
      </c>
      <c r="E1694" s="396">
        <v>0</v>
      </c>
      <c r="F1694" s="90">
        <f t="shared" si="217"/>
        <v>0</v>
      </c>
    </row>
    <row r="1695" spans="1:6">
      <c r="A1695" s="269" t="s">
        <v>2461</v>
      </c>
      <c r="B1695" s="262" t="s">
        <v>1518</v>
      </c>
      <c r="C1695" s="290" t="s">
        <v>5</v>
      </c>
      <c r="D1695" s="154">
        <v>1</v>
      </c>
      <c r="E1695" s="396">
        <v>0</v>
      </c>
      <c r="F1695" s="90">
        <f t="shared" si="217"/>
        <v>0</v>
      </c>
    </row>
    <row r="1696" spans="1:6">
      <c r="A1696" s="269" t="s">
        <v>2462</v>
      </c>
      <c r="B1696" s="262" t="s">
        <v>1519</v>
      </c>
      <c r="C1696" s="290" t="s">
        <v>5</v>
      </c>
      <c r="D1696" s="154">
        <v>1</v>
      </c>
      <c r="E1696" s="396">
        <v>0</v>
      </c>
      <c r="F1696" s="90">
        <f t="shared" si="217"/>
        <v>0</v>
      </c>
    </row>
    <row r="1697" spans="1:6">
      <c r="A1697" s="269" t="s">
        <v>2463</v>
      </c>
      <c r="B1697" s="262" t="s">
        <v>1520</v>
      </c>
      <c r="C1697" s="290" t="s">
        <v>5</v>
      </c>
      <c r="D1697" s="154">
        <v>1</v>
      </c>
      <c r="E1697" s="396">
        <v>0</v>
      </c>
      <c r="F1697" s="90">
        <f t="shared" si="217"/>
        <v>0</v>
      </c>
    </row>
    <row r="1698" spans="1:6">
      <c r="A1698" s="269"/>
      <c r="B1698" s="363"/>
      <c r="C1698" s="316"/>
      <c r="D1698" s="154"/>
      <c r="E1698" s="265"/>
      <c r="F1698" s="266"/>
    </row>
    <row r="1699" spans="1:6" ht="16.649999999999999" customHeight="1">
      <c r="A1699" s="269" t="s">
        <v>2436</v>
      </c>
      <c r="B1699" s="247" t="s">
        <v>1521</v>
      </c>
      <c r="C1699" s="290"/>
      <c r="D1699" s="154"/>
      <c r="E1699" s="297"/>
      <c r="F1699" s="308"/>
    </row>
    <row r="1700" spans="1:6" ht="23">
      <c r="A1700" s="269" t="s">
        <v>2437</v>
      </c>
      <c r="B1700" s="262" t="s">
        <v>1034</v>
      </c>
      <c r="C1700" s="290" t="s">
        <v>5</v>
      </c>
      <c r="D1700" s="154">
        <v>1</v>
      </c>
      <c r="E1700" s="396">
        <v>0</v>
      </c>
      <c r="F1700" s="90">
        <f t="shared" ref="F1700:F1709" si="218">D1700*E1700</f>
        <v>0</v>
      </c>
    </row>
    <row r="1701" spans="1:6">
      <c r="A1701" s="269" t="s">
        <v>2438</v>
      </c>
      <c r="B1701" s="262" t="s">
        <v>1035</v>
      </c>
      <c r="C1701" s="290" t="s">
        <v>5</v>
      </c>
      <c r="D1701" s="154">
        <v>1</v>
      </c>
      <c r="E1701" s="396">
        <v>0</v>
      </c>
      <c r="F1701" s="90">
        <f t="shared" si="218"/>
        <v>0</v>
      </c>
    </row>
    <row r="1702" spans="1:6">
      <c r="A1702" s="269" t="s">
        <v>2439</v>
      </c>
      <c r="B1702" s="262" t="s">
        <v>1036</v>
      </c>
      <c r="C1702" s="290" t="s">
        <v>5</v>
      </c>
      <c r="D1702" s="154">
        <v>3</v>
      </c>
      <c r="E1702" s="396">
        <v>0</v>
      </c>
      <c r="F1702" s="90">
        <f t="shared" si="218"/>
        <v>0</v>
      </c>
    </row>
    <row r="1703" spans="1:6">
      <c r="A1703" s="269" t="s">
        <v>2440</v>
      </c>
      <c r="B1703" s="262" t="s">
        <v>1037</v>
      </c>
      <c r="C1703" s="290" t="s">
        <v>5</v>
      </c>
      <c r="D1703" s="154">
        <v>2</v>
      </c>
      <c r="E1703" s="396">
        <v>0</v>
      </c>
      <c r="F1703" s="90">
        <f t="shared" si="218"/>
        <v>0</v>
      </c>
    </row>
    <row r="1704" spans="1:6">
      <c r="A1704" s="269" t="s">
        <v>2441</v>
      </c>
      <c r="B1704" s="262" t="s">
        <v>1038</v>
      </c>
      <c r="C1704" s="290" t="s">
        <v>5</v>
      </c>
      <c r="D1704" s="154">
        <v>10</v>
      </c>
      <c r="E1704" s="396">
        <v>0</v>
      </c>
      <c r="F1704" s="90">
        <f t="shared" si="218"/>
        <v>0</v>
      </c>
    </row>
    <row r="1705" spans="1:6" ht="23">
      <c r="A1705" s="269" t="s">
        <v>2442</v>
      </c>
      <c r="B1705" s="262" t="s">
        <v>1522</v>
      </c>
      <c r="C1705" s="290" t="s">
        <v>5</v>
      </c>
      <c r="D1705" s="154">
        <v>9</v>
      </c>
      <c r="E1705" s="396">
        <v>0</v>
      </c>
      <c r="F1705" s="90">
        <f t="shared" si="218"/>
        <v>0</v>
      </c>
    </row>
    <row r="1706" spans="1:6" ht="23">
      <c r="A1706" s="269" t="s">
        <v>2443</v>
      </c>
      <c r="B1706" s="262" t="s">
        <v>1041</v>
      </c>
      <c r="C1706" s="290" t="s">
        <v>5</v>
      </c>
      <c r="D1706" s="154">
        <v>7</v>
      </c>
      <c r="E1706" s="396">
        <v>0</v>
      </c>
      <c r="F1706" s="90">
        <f t="shared" si="218"/>
        <v>0</v>
      </c>
    </row>
    <row r="1707" spans="1:6" ht="23">
      <c r="A1707" s="269" t="s">
        <v>2444</v>
      </c>
      <c r="B1707" s="262" t="s">
        <v>1059</v>
      </c>
      <c r="C1707" s="290" t="s">
        <v>5</v>
      </c>
      <c r="D1707" s="154">
        <v>7</v>
      </c>
      <c r="E1707" s="396">
        <v>0</v>
      </c>
      <c r="F1707" s="90">
        <f t="shared" si="218"/>
        <v>0</v>
      </c>
    </row>
    <row r="1708" spans="1:6">
      <c r="A1708" s="269" t="s">
        <v>2445</v>
      </c>
      <c r="B1708" s="262" t="s">
        <v>1060</v>
      </c>
      <c r="C1708" s="290" t="s">
        <v>5</v>
      </c>
      <c r="D1708" s="154">
        <v>7</v>
      </c>
      <c r="E1708" s="396">
        <v>0</v>
      </c>
      <c r="F1708" s="90">
        <f t="shared" si="218"/>
        <v>0</v>
      </c>
    </row>
    <row r="1709" spans="1:6" ht="23">
      <c r="A1709" s="269" t="s">
        <v>2446</v>
      </c>
      <c r="B1709" s="262" t="s">
        <v>1061</v>
      </c>
      <c r="C1709" s="290" t="s">
        <v>5</v>
      </c>
      <c r="D1709" s="154">
        <v>7</v>
      </c>
      <c r="E1709" s="396">
        <v>0</v>
      </c>
      <c r="F1709" s="90">
        <f t="shared" si="218"/>
        <v>0</v>
      </c>
    </row>
    <row r="1710" spans="1:6">
      <c r="A1710" s="269"/>
      <c r="B1710" s="262"/>
      <c r="C1710" s="290"/>
      <c r="D1710" s="154"/>
      <c r="E1710" s="396"/>
      <c r="F1710" s="90"/>
    </row>
    <row r="1711" spans="1:6" ht="162" customHeight="1">
      <c r="A1711" s="247" t="s">
        <v>3195</v>
      </c>
      <c r="B1711" s="247" t="s">
        <v>3193</v>
      </c>
      <c r="C1711" s="276" t="s">
        <v>28</v>
      </c>
      <c r="D1711" s="154">
        <v>1</v>
      </c>
      <c r="E1711" s="396">
        <v>0</v>
      </c>
      <c r="F1711" s="90">
        <f t="shared" ref="F1711" si="219">D1711*E1711</f>
        <v>0</v>
      </c>
    </row>
    <row r="1713" spans="1:6">
      <c r="A1713" s="80" t="s">
        <v>38</v>
      </c>
      <c r="B1713" s="81" t="s">
        <v>2102</v>
      </c>
      <c r="C1713" s="82"/>
      <c r="D1713" s="83"/>
      <c r="E1713" s="395"/>
      <c r="F1713" s="84">
        <f>SUM(F5:F1711)</f>
        <v>0</v>
      </c>
    </row>
  </sheetData>
  <sheetProtection algorithmName="SHA-512" hashValue="R+T1mpHvMHhddeFzGcRi1cXGAHyY+a8fMqwxQ99XJTGI29mBgfiCIsYQGaY/vde9C6jlHX9Efvv9+mBjttxX9w==" saltValue="mE3NBdNhI3FcPTnr1lAMIQ==" spinCount="100000" sheet="1" objects="1" scenarios="1" formatCells="0" formatColumns="0" formatRows="0"/>
  <pageMargins left="0.7" right="0.7" top="0.75" bottom="0.75" header="0.3" footer="0.3"/>
  <pageSetup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2138F-58F6-4BFB-B273-BEDD2A23B156}">
  <dimension ref="A1:J138"/>
  <sheetViews>
    <sheetView view="pageBreakPreview" zoomScale="70" zoomScaleNormal="115" zoomScaleSheetLayoutView="70" workbookViewId="0">
      <selection activeCell="B10" sqref="B10"/>
    </sheetView>
  </sheetViews>
  <sheetFormatPr defaultColWidth="8.90625" defaultRowHeight="11.5"/>
  <cols>
    <col min="1" max="1" width="9" style="98" bestFit="1" customWidth="1"/>
    <col min="2" max="2" width="34.54296875" style="98" customWidth="1"/>
    <col min="3" max="3" width="8.08984375" style="76" bestFit="1" customWidth="1"/>
    <col min="4" max="4" width="10.08984375" style="100" customWidth="1"/>
    <col min="5" max="5" width="12.08984375" style="392" customWidth="1"/>
    <col min="6" max="6" width="13.90625" style="101" customWidth="1"/>
    <col min="7" max="7" width="8.90625" style="72"/>
    <col min="8" max="8" width="14.453125" style="72" customWidth="1"/>
    <col min="9" max="9" width="8.90625" style="73"/>
    <col min="10" max="10" width="13" style="74" customWidth="1"/>
    <col min="11" max="16384" width="8.90625" style="73"/>
  </cols>
  <sheetData>
    <row r="1" spans="1:10" ht="47.25" customHeight="1" thickTop="1" thickBot="1">
      <c r="A1" s="67" t="s">
        <v>0</v>
      </c>
      <c r="B1" s="135" t="s">
        <v>1</v>
      </c>
      <c r="C1" s="69" t="s">
        <v>2</v>
      </c>
      <c r="D1" s="70" t="s">
        <v>3</v>
      </c>
      <c r="E1" s="393" t="s">
        <v>74</v>
      </c>
      <c r="F1" s="71" t="s">
        <v>75</v>
      </c>
    </row>
    <row r="2" spans="1:10" ht="12.5" thickTop="1">
      <c r="A2" s="75"/>
      <c r="B2" s="75"/>
      <c r="D2" s="77"/>
      <c r="E2" s="394"/>
      <c r="F2" s="78"/>
      <c r="H2" s="79"/>
    </row>
    <row r="3" spans="1:10" s="86" customFormat="1">
      <c r="A3" s="80" t="s">
        <v>39</v>
      </c>
      <c r="B3" s="81" t="s">
        <v>107</v>
      </c>
      <c r="C3" s="82"/>
      <c r="D3" s="83"/>
      <c r="E3" s="395"/>
      <c r="F3" s="84"/>
      <c r="G3" s="85"/>
      <c r="J3" s="87"/>
    </row>
    <row r="4" spans="1:10" s="72" customFormat="1">
      <c r="A4" s="91"/>
      <c r="B4" s="91"/>
      <c r="C4" s="92"/>
      <c r="D4" s="93"/>
      <c r="E4" s="396"/>
      <c r="F4" s="90"/>
      <c r="J4" s="87"/>
    </row>
    <row r="5" spans="1:10" s="72" customFormat="1">
      <c r="A5" s="91" t="s">
        <v>526</v>
      </c>
      <c r="B5" s="91" t="s">
        <v>525</v>
      </c>
      <c r="C5" s="92"/>
      <c r="D5" s="93"/>
      <c r="E5" s="396"/>
      <c r="F5" s="90"/>
      <c r="J5" s="87"/>
    </row>
    <row r="6" spans="1:10" s="72" customFormat="1" ht="61.65" customHeight="1">
      <c r="A6" s="91" t="s">
        <v>527</v>
      </c>
      <c r="B6" s="91" t="s">
        <v>2981</v>
      </c>
      <c r="C6" s="92" t="s">
        <v>28</v>
      </c>
      <c r="D6" s="93">
        <v>1</v>
      </c>
      <c r="E6" s="396">
        <v>0</v>
      </c>
      <c r="F6" s="90">
        <f t="shared" ref="F6:F56" si="0">D6*E6</f>
        <v>0</v>
      </c>
      <c r="J6" s="87"/>
    </row>
    <row r="7" spans="1:10" s="72" customFormat="1">
      <c r="A7" s="91"/>
      <c r="B7" s="91"/>
      <c r="C7" s="92"/>
      <c r="D7" s="93"/>
      <c r="E7" s="396"/>
      <c r="F7" s="90"/>
      <c r="J7" s="87"/>
    </row>
    <row r="8" spans="1:10" s="72" customFormat="1" ht="40.4" customHeight="1">
      <c r="A8" s="91" t="s">
        <v>528</v>
      </c>
      <c r="B8" s="91" t="s">
        <v>2980</v>
      </c>
      <c r="C8" s="92" t="s">
        <v>5</v>
      </c>
      <c r="D8" s="93">
        <v>1</v>
      </c>
      <c r="E8" s="396">
        <v>0</v>
      </c>
      <c r="F8" s="90">
        <f t="shared" si="0"/>
        <v>0</v>
      </c>
      <c r="J8" s="87"/>
    </row>
    <row r="9" spans="1:10" s="72" customFormat="1">
      <c r="A9" s="91"/>
      <c r="B9" s="91"/>
      <c r="C9" s="92"/>
      <c r="D9" s="93"/>
      <c r="E9" s="396"/>
      <c r="F9" s="90"/>
      <c r="J9" s="87"/>
    </row>
    <row r="10" spans="1:10" s="72" customFormat="1" ht="55.4" customHeight="1">
      <c r="A10" s="91" t="s">
        <v>529</v>
      </c>
      <c r="B10" s="91" t="s">
        <v>2982</v>
      </c>
      <c r="C10" s="92" t="s">
        <v>28</v>
      </c>
      <c r="D10" s="93">
        <v>1</v>
      </c>
      <c r="E10" s="396">
        <v>0</v>
      </c>
      <c r="F10" s="90">
        <f t="shared" si="0"/>
        <v>0</v>
      </c>
      <c r="J10" s="87"/>
    </row>
    <row r="11" spans="1:10" s="72" customFormat="1">
      <c r="A11" s="91"/>
      <c r="B11" s="91"/>
      <c r="C11" s="92"/>
      <c r="D11" s="93"/>
      <c r="E11" s="396"/>
      <c r="F11" s="90"/>
      <c r="J11" s="87"/>
    </row>
    <row r="12" spans="1:10" s="72" customFormat="1" ht="54" customHeight="1">
      <c r="A12" s="91" t="s">
        <v>530</v>
      </c>
      <c r="B12" s="91" t="s">
        <v>3005</v>
      </c>
      <c r="C12" s="92" t="s">
        <v>28</v>
      </c>
      <c r="D12" s="93">
        <v>1</v>
      </c>
      <c r="E12" s="396">
        <v>0</v>
      </c>
      <c r="F12" s="90">
        <f t="shared" si="0"/>
        <v>0</v>
      </c>
      <c r="J12" s="87"/>
    </row>
    <row r="13" spans="1:10" s="72" customFormat="1">
      <c r="A13" s="91"/>
      <c r="B13" s="91"/>
      <c r="C13" s="92"/>
      <c r="D13" s="93"/>
      <c r="E13" s="396"/>
      <c r="F13" s="90"/>
      <c r="J13" s="87"/>
    </row>
    <row r="14" spans="1:10" s="72" customFormat="1" ht="68.400000000000006" customHeight="1">
      <c r="A14" s="91" t="s">
        <v>534</v>
      </c>
      <c r="B14" s="91" t="s">
        <v>92</v>
      </c>
      <c r="C14" s="92" t="s">
        <v>28</v>
      </c>
      <c r="D14" s="93">
        <v>1</v>
      </c>
      <c r="E14" s="396">
        <v>0</v>
      </c>
      <c r="F14" s="90">
        <f t="shared" si="0"/>
        <v>0</v>
      </c>
      <c r="J14" s="87"/>
    </row>
    <row r="15" spans="1:10" s="72" customFormat="1">
      <c r="A15" s="91"/>
      <c r="B15" s="91"/>
      <c r="C15" s="92"/>
      <c r="D15" s="93"/>
      <c r="E15" s="396"/>
      <c r="F15" s="90"/>
      <c r="J15" s="87"/>
    </row>
    <row r="16" spans="1:10" s="72" customFormat="1" ht="66" customHeight="1">
      <c r="A16" s="91" t="s">
        <v>535</v>
      </c>
      <c r="B16" s="91" t="s">
        <v>3006</v>
      </c>
      <c r="C16" s="92" t="s">
        <v>28</v>
      </c>
      <c r="D16" s="93">
        <v>1</v>
      </c>
      <c r="E16" s="396">
        <v>0</v>
      </c>
      <c r="F16" s="90">
        <f t="shared" si="0"/>
        <v>0</v>
      </c>
      <c r="J16" s="87"/>
    </row>
    <row r="17" spans="1:10" s="72" customFormat="1">
      <c r="A17" s="91"/>
      <c r="B17" s="91"/>
      <c r="E17" s="396"/>
      <c r="F17" s="90"/>
      <c r="J17" s="87"/>
    </row>
    <row r="18" spans="1:10" s="72" customFormat="1" ht="50.4" customHeight="1">
      <c r="A18" s="91" t="s">
        <v>536</v>
      </c>
      <c r="B18" s="91" t="s">
        <v>2983</v>
      </c>
      <c r="C18" s="92" t="s">
        <v>28</v>
      </c>
      <c r="D18" s="93">
        <v>4</v>
      </c>
      <c r="E18" s="396">
        <v>0</v>
      </c>
      <c r="F18" s="90">
        <f t="shared" si="0"/>
        <v>0</v>
      </c>
      <c r="J18" s="87"/>
    </row>
    <row r="19" spans="1:10" s="72" customFormat="1">
      <c r="A19" s="91"/>
      <c r="B19" s="91"/>
      <c r="E19" s="396"/>
      <c r="F19" s="90"/>
      <c r="J19" s="87"/>
    </row>
    <row r="20" spans="1:10" s="72" customFormat="1" ht="30.65" customHeight="1">
      <c r="A20" s="91" t="s">
        <v>544</v>
      </c>
      <c r="B20" s="91" t="s">
        <v>543</v>
      </c>
      <c r="C20" s="92" t="s">
        <v>28</v>
      </c>
      <c r="D20" s="93">
        <v>3</v>
      </c>
      <c r="E20" s="396">
        <v>0</v>
      </c>
      <c r="F20" s="90">
        <f t="shared" si="0"/>
        <v>0</v>
      </c>
      <c r="J20" s="87"/>
    </row>
    <row r="21" spans="1:10" s="72" customFormat="1">
      <c r="A21" s="91"/>
      <c r="B21" s="91"/>
      <c r="E21" s="396"/>
      <c r="F21" s="90"/>
      <c r="J21" s="87"/>
    </row>
    <row r="22" spans="1:10" s="72" customFormat="1" ht="28.65" customHeight="1">
      <c r="A22" s="91" t="s">
        <v>545</v>
      </c>
      <c r="B22" s="91" t="s">
        <v>539</v>
      </c>
      <c r="C22" s="92" t="s">
        <v>28</v>
      </c>
      <c r="D22" s="93">
        <v>1</v>
      </c>
      <c r="E22" s="396">
        <v>0</v>
      </c>
      <c r="F22" s="90">
        <f t="shared" si="0"/>
        <v>0</v>
      </c>
      <c r="J22" s="87"/>
    </row>
    <row r="23" spans="1:10" s="72" customFormat="1">
      <c r="A23" s="91"/>
      <c r="B23" s="91"/>
      <c r="C23" s="92"/>
      <c r="D23" s="93"/>
      <c r="E23" s="396"/>
      <c r="F23" s="90"/>
      <c r="J23" s="87"/>
    </row>
    <row r="24" spans="1:10" s="72" customFormat="1" ht="27.65" customHeight="1">
      <c r="A24" s="91" t="s">
        <v>546</v>
      </c>
      <c r="B24" s="91" t="s">
        <v>538</v>
      </c>
      <c r="C24" s="92" t="s">
        <v>5</v>
      </c>
      <c r="D24" s="93">
        <v>2</v>
      </c>
      <c r="E24" s="396">
        <v>0</v>
      </c>
      <c r="F24" s="90">
        <f t="shared" si="0"/>
        <v>0</v>
      </c>
      <c r="J24" s="87"/>
    </row>
    <row r="25" spans="1:10" s="72" customFormat="1">
      <c r="A25" s="91"/>
      <c r="B25" s="91"/>
      <c r="C25" s="92"/>
      <c r="D25" s="93"/>
      <c r="E25" s="396"/>
      <c r="F25" s="90"/>
      <c r="J25" s="87"/>
    </row>
    <row r="26" spans="1:10" s="72" customFormat="1" ht="18.649999999999999" customHeight="1">
      <c r="A26" s="91" t="s">
        <v>547</v>
      </c>
      <c r="B26" s="91" t="s">
        <v>537</v>
      </c>
      <c r="C26" s="92" t="s">
        <v>5</v>
      </c>
      <c r="D26" s="93">
        <v>1</v>
      </c>
      <c r="E26" s="396">
        <v>0</v>
      </c>
      <c r="F26" s="90">
        <f t="shared" si="0"/>
        <v>0</v>
      </c>
      <c r="J26" s="87"/>
    </row>
    <row r="27" spans="1:10" s="72" customFormat="1">
      <c r="A27" s="91"/>
      <c r="B27" s="91"/>
      <c r="C27" s="92"/>
      <c r="D27" s="93"/>
      <c r="E27" s="396"/>
      <c r="F27" s="90"/>
      <c r="J27" s="87"/>
    </row>
    <row r="28" spans="1:10" s="72" customFormat="1" ht="27.65" customHeight="1">
      <c r="A28" s="91" t="s">
        <v>548</v>
      </c>
      <c r="B28" s="91" t="s">
        <v>540</v>
      </c>
      <c r="C28" s="92" t="s">
        <v>28</v>
      </c>
      <c r="D28" s="93">
        <v>1</v>
      </c>
      <c r="E28" s="396">
        <v>0</v>
      </c>
      <c r="F28" s="90">
        <f t="shared" si="0"/>
        <v>0</v>
      </c>
      <c r="J28" s="87"/>
    </row>
    <row r="29" spans="1:10" s="72" customFormat="1">
      <c r="A29" s="91"/>
      <c r="B29" s="91"/>
      <c r="C29" s="92"/>
      <c r="D29" s="93"/>
      <c r="E29" s="396"/>
      <c r="F29" s="90"/>
      <c r="J29" s="87"/>
    </row>
    <row r="30" spans="1:10" s="72" customFormat="1" ht="27" customHeight="1">
      <c r="A30" s="91" t="s">
        <v>549</v>
      </c>
      <c r="B30" s="91" t="s">
        <v>541</v>
      </c>
      <c r="C30" s="92" t="s">
        <v>28</v>
      </c>
      <c r="D30" s="93">
        <v>3</v>
      </c>
      <c r="E30" s="396">
        <v>0</v>
      </c>
      <c r="F30" s="90">
        <f t="shared" si="0"/>
        <v>0</v>
      </c>
      <c r="J30" s="87"/>
    </row>
    <row r="31" spans="1:10" s="72" customFormat="1">
      <c r="A31" s="91"/>
      <c r="B31" s="91"/>
      <c r="C31" s="92"/>
      <c r="D31" s="93"/>
      <c r="E31" s="396"/>
      <c r="F31" s="90"/>
      <c r="J31" s="87"/>
    </row>
    <row r="32" spans="1:10" s="72" customFormat="1" ht="75.650000000000006" customHeight="1">
      <c r="A32" s="91" t="s">
        <v>550</v>
      </c>
      <c r="B32" s="91" t="s">
        <v>2984</v>
      </c>
      <c r="C32" s="92" t="s">
        <v>19</v>
      </c>
      <c r="D32" s="93">
        <v>84</v>
      </c>
      <c r="E32" s="396">
        <v>0</v>
      </c>
      <c r="F32" s="90">
        <f t="shared" si="0"/>
        <v>0</v>
      </c>
      <c r="J32" s="87"/>
    </row>
    <row r="33" spans="1:10" s="72" customFormat="1">
      <c r="A33" s="91"/>
      <c r="B33" s="91"/>
      <c r="E33" s="396"/>
      <c r="F33" s="90"/>
      <c r="J33" s="87"/>
    </row>
    <row r="34" spans="1:10" s="72" customFormat="1" ht="30.65" customHeight="1">
      <c r="A34" s="91" t="s">
        <v>551</v>
      </c>
      <c r="B34" s="91" t="s">
        <v>542</v>
      </c>
      <c r="C34" s="92" t="s">
        <v>19</v>
      </c>
      <c r="D34" s="93">
        <v>12</v>
      </c>
      <c r="E34" s="396">
        <v>0</v>
      </c>
      <c r="F34" s="90">
        <f t="shared" si="0"/>
        <v>0</v>
      </c>
      <c r="J34" s="87"/>
    </row>
    <row r="35" spans="1:10" s="72" customFormat="1">
      <c r="A35" s="91"/>
      <c r="B35" s="91"/>
      <c r="C35" s="92"/>
      <c r="D35" s="93"/>
      <c r="E35" s="396"/>
      <c r="F35" s="90"/>
      <c r="J35" s="87"/>
    </row>
    <row r="36" spans="1:10" s="72" customFormat="1" ht="30.65" customHeight="1">
      <c r="A36" s="91" t="s">
        <v>552</v>
      </c>
      <c r="B36" s="91" t="s">
        <v>114</v>
      </c>
      <c r="C36" s="92" t="s">
        <v>19</v>
      </c>
      <c r="D36" s="93">
        <v>12</v>
      </c>
      <c r="E36" s="396">
        <v>0</v>
      </c>
      <c r="F36" s="90">
        <f t="shared" si="0"/>
        <v>0</v>
      </c>
      <c r="J36" s="87"/>
    </row>
    <row r="37" spans="1:10" s="72" customFormat="1">
      <c r="A37" s="91"/>
      <c r="B37" s="91"/>
      <c r="C37" s="92"/>
      <c r="D37" s="93"/>
      <c r="E37" s="396"/>
      <c r="F37" s="90"/>
      <c r="J37" s="87"/>
    </row>
    <row r="38" spans="1:10" s="72" customFormat="1" ht="30" customHeight="1">
      <c r="A38" s="91" t="s">
        <v>553</v>
      </c>
      <c r="B38" s="91" t="s">
        <v>115</v>
      </c>
      <c r="C38" s="92" t="s">
        <v>19</v>
      </c>
      <c r="D38" s="93">
        <v>2</v>
      </c>
      <c r="E38" s="396">
        <v>0</v>
      </c>
      <c r="F38" s="90">
        <f t="shared" si="0"/>
        <v>0</v>
      </c>
      <c r="J38" s="87"/>
    </row>
    <row r="39" spans="1:10" s="72" customFormat="1">
      <c r="A39" s="91"/>
      <c r="B39" s="91"/>
      <c r="C39" s="92"/>
      <c r="D39" s="93"/>
      <c r="E39" s="396"/>
      <c r="F39" s="90"/>
      <c r="J39" s="87"/>
    </row>
    <row r="40" spans="1:10" s="72" customFormat="1" ht="27.65" customHeight="1">
      <c r="A40" s="91" t="s">
        <v>554</v>
      </c>
      <c r="B40" s="91" t="s">
        <v>113</v>
      </c>
      <c r="C40" s="92" t="s">
        <v>19</v>
      </c>
      <c r="D40" s="93">
        <v>12</v>
      </c>
      <c r="E40" s="396">
        <v>0</v>
      </c>
      <c r="F40" s="90">
        <f t="shared" si="0"/>
        <v>0</v>
      </c>
      <c r="J40" s="87"/>
    </row>
    <row r="41" spans="1:10" s="72" customFormat="1">
      <c r="A41" s="91"/>
      <c r="B41" s="91"/>
      <c r="C41" s="92"/>
      <c r="D41" s="93"/>
      <c r="E41" s="396"/>
      <c r="F41" s="90"/>
      <c r="J41" s="87"/>
    </row>
    <row r="42" spans="1:10" s="72" customFormat="1" ht="49.65" customHeight="1">
      <c r="A42" s="91" t="s">
        <v>555</v>
      </c>
      <c r="B42" s="91" t="s">
        <v>94</v>
      </c>
      <c r="C42" s="92"/>
      <c r="D42" s="93"/>
      <c r="E42" s="396"/>
      <c r="F42" s="90"/>
      <c r="J42" s="87"/>
    </row>
    <row r="43" spans="1:10" s="72" customFormat="1">
      <c r="A43" s="91" t="s">
        <v>556</v>
      </c>
      <c r="B43" s="91" t="s">
        <v>95</v>
      </c>
      <c r="C43" s="92" t="s">
        <v>5</v>
      </c>
      <c r="D43" s="93">
        <v>8</v>
      </c>
      <c r="E43" s="396">
        <v>0</v>
      </c>
      <c r="F43" s="90">
        <f t="shared" si="0"/>
        <v>0</v>
      </c>
      <c r="J43" s="87"/>
    </row>
    <row r="44" spans="1:10" s="72" customFormat="1">
      <c r="A44" s="91" t="s">
        <v>557</v>
      </c>
      <c r="B44" s="91" t="s">
        <v>96</v>
      </c>
      <c r="C44" s="92" t="s">
        <v>5</v>
      </c>
      <c r="D44" s="93">
        <v>4</v>
      </c>
      <c r="E44" s="396">
        <v>0</v>
      </c>
      <c r="F44" s="90">
        <f t="shared" si="0"/>
        <v>0</v>
      </c>
      <c r="J44" s="87"/>
    </row>
    <row r="45" spans="1:10" s="72" customFormat="1">
      <c r="A45" s="91" t="s">
        <v>558</v>
      </c>
      <c r="B45" s="91" t="s">
        <v>97</v>
      </c>
      <c r="C45" s="92" t="s">
        <v>5</v>
      </c>
      <c r="D45" s="93">
        <v>2</v>
      </c>
      <c r="E45" s="396">
        <v>0</v>
      </c>
      <c r="F45" s="90">
        <f t="shared" si="0"/>
        <v>0</v>
      </c>
      <c r="J45" s="87"/>
    </row>
    <row r="46" spans="1:10" s="72" customFormat="1">
      <c r="A46" s="91" t="s">
        <v>559</v>
      </c>
      <c r="B46" s="91" t="s">
        <v>98</v>
      </c>
      <c r="C46" s="92" t="s">
        <v>5</v>
      </c>
      <c r="D46" s="93">
        <v>33</v>
      </c>
      <c r="E46" s="396">
        <v>0</v>
      </c>
      <c r="F46" s="90">
        <f t="shared" si="0"/>
        <v>0</v>
      </c>
      <c r="J46" s="87"/>
    </row>
    <row r="47" spans="1:10" s="72" customFormat="1">
      <c r="A47" s="91"/>
      <c r="B47" s="91"/>
      <c r="C47" s="92"/>
      <c r="D47" s="93"/>
      <c r="E47" s="396">
        <v>0</v>
      </c>
      <c r="F47" s="90">
        <f t="shared" si="0"/>
        <v>0</v>
      </c>
      <c r="J47" s="87"/>
    </row>
    <row r="48" spans="1:10" s="72" customFormat="1" ht="64.400000000000006" customHeight="1">
      <c r="A48" s="91" t="s">
        <v>560</v>
      </c>
      <c r="B48" s="91" t="s">
        <v>3021</v>
      </c>
      <c r="C48" s="92" t="s">
        <v>5</v>
      </c>
      <c r="D48" s="93">
        <v>8</v>
      </c>
      <c r="E48" s="396">
        <v>0</v>
      </c>
      <c r="F48" s="90">
        <f t="shared" si="0"/>
        <v>0</v>
      </c>
      <c r="J48" s="87"/>
    </row>
    <row r="49" spans="1:10" s="72" customFormat="1">
      <c r="A49" s="91"/>
      <c r="B49" s="91"/>
      <c r="C49" s="92"/>
      <c r="D49" s="93"/>
      <c r="E49" s="396"/>
      <c r="F49" s="90"/>
      <c r="J49" s="87"/>
    </row>
    <row r="50" spans="1:10" s="72" customFormat="1" ht="27.65" customHeight="1">
      <c r="A50" s="91" t="s">
        <v>561</v>
      </c>
      <c r="B50" s="91" t="s">
        <v>99</v>
      </c>
      <c r="C50" s="92" t="s">
        <v>5</v>
      </c>
      <c r="D50" s="93">
        <v>6</v>
      </c>
      <c r="E50" s="396">
        <v>0</v>
      </c>
      <c r="F50" s="90">
        <f t="shared" si="0"/>
        <v>0</v>
      </c>
      <c r="J50" s="87"/>
    </row>
    <row r="51" spans="1:10" s="72" customFormat="1">
      <c r="A51" s="91"/>
      <c r="B51" s="91"/>
      <c r="C51" s="92"/>
      <c r="D51" s="93"/>
      <c r="E51" s="396"/>
      <c r="F51" s="90"/>
      <c r="J51" s="87"/>
    </row>
    <row r="52" spans="1:10" s="72" customFormat="1" ht="41.4" customHeight="1">
      <c r="A52" s="91" t="s">
        <v>562</v>
      </c>
      <c r="B52" s="91" t="s">
        <v>100</v>
      </c>
      <c r="C52" s="92" t="s">
        <v>5</v>
      </c>
      <c r="D52" s="93">
        <v>1</v>
      </c>
      <c r="E52" s="396">
        <v>0</v>
      </c>
      <c r="F52" s="90">
        <f t="shared" si="0"/>
        <v>0</v>
      </c>
      <c r="J52" s="87"/>
    </row>
    <row r="53" spans="1:10" s="72" customFormat="1">
      <c r="A53" s="91"/>
      <c r="B53" s="91"/>
      <c r="C53" s="92"/>
      <c r="D53" s="93"/>
      <c r="E53" s="396"/>
      <c r="F53" s="90"/>
      <c r="J53" s="87"/>
    </row>
    <row r="54" spans="1:10" s="72" customFormat="1" ht="143.4" customHeight="1">
      <c r="A54" s="91" t="s">
        <v>563</v>
      </c>
      <c r="B54" s="91" t="s">
        <v>2985</v>
      </c>
      <c r="C54" s="92" t="s">
        <v>28</v>
      </c>
      <c r="D54" s="93">
        <v>1</v>
      </c>
      <c r="E54" s="396">
        <v>0</v>
      </c>
      <c r="F54" s="90">
        <f t="shared" si="0"/>
        <v>0</v>
      </c>
      <c r="J54" s="87"/>
    </row>
    <row r="55" spans="1:10" s="72" customFormat="1">
      <c r="A55" s="91"/>
      <c r="B55" s="91"/>
      <c r="C55" s="92"/>
      <c r="D55" s="93"/>
      <c r="E55" s="396"/>
      <c r="F55" s="90"/>
      <c r="J55" s="87"/>
    </row>
    <row r="56" spans="1:10" s="72" customFormat="1" ht="136.4" customHeight="1">
      <c r="A56" s="91" t="s">
        <v>566</v>
      </c>
      <c r="B56" s="91" t="s">
        <v>3007</v>
      </c>
      <c r="C56" s="92" t="s">
        <v>28</v>
      </c>
      <c r="D56" s="93">
        <v>1</v>
      </c>
      <c r="E56" s="396">
        <v>0</v>
      </c>
      <c r="F56" s="90">
        <f t="shared" si="0"/>
        <v>0</v>
      </c>
      <c r="J56" s="87"/>
    </row>
    <row r="57" spans="1:10" s="72" customFormat="1">
      <c r="A57" s="91"/>
      <c r="B57" s="91"/>
      <c r="C57" s="92"/>
      <c r="D57" s="93"/>
      <c r="E57" s="396"/>
      <c r="F57" s="90"/>
      <c r="J57" s="87"/>
    </row>
    <row r="58" spans="1:10" s="72" customFormat="1">
      <c r="A58" s="91" t="s">
        <v>567</v>
      </c>
      <c r="B58" s="91" t="s">
        <v>565</v>
      </c>
      <c r="C58" s="92"/>
      <c r="D58" s="93"/>
      <c r="E58" s="396"/>
      <c r="F58" s="90"/>
      <c r="J58" s="87"/>
    </row>
    <row r="59" spans="1:10" s="72" customFormat="1" ht="49.65" customHeight="1">
      <c r="A59" s="91" t="s">
        <v>568</v>
      </c>
      <c r="B59" s="91" t="s">
        <v>102</v>
      </c>
      <c r="C59" s="92" t="s">
        <v>5</v>
      </c>
      <c r="D59" s="93">
        <v>1</v>
      </c>
      <c r="E59" s="396">
        <v>0</v>
      </c>
      <c r="F59" s="90">
        <f t="shared" ref="F59:F92" si="1">D59*E59</f>
        <v>0</v>
      </c>
      <c r="J59" s="87"/>
    </row>
    <row r="60" spans="1:10" s="72" customFormat="1">
      <c r="A60" s="91"/>
      <c r="B60" s="91"/>
      <c r="C60" s="92"/>
      <c r="D60" s="93"/>
      <c r="E60" s="396"/>
      <c r="F60" s="90"/>
      <c r="J60" s="87"/>
    </row>
    <row r="61" spans="1:10" s="72" customFormat="1" ht="27" customHeight="1">
      <c r="A61" s="91" t="s">
        <v>569</v>
      </c>
      <c r="B61" s="91" t="s">
        <v>103</v>
      </c>
      <c r="C61" s="92" t="s">
        <v>5</v>
      </c>
      <c r="D61" s="93">
        <v>1</v>
      </c>
      <c r="E61" s="396">
        <v>0</v>
      </c>
      <c r="F61" s="90">
        <f t="shared" si="1"/>
        <v>0</v>
      </c>
      <c r="J61" s="87"/>
    </row>
    <row r="62" spans="1:10" s="72" customFormat="1">
      <c r="A62" s="91"/>
      <c r="B62" s="91"/>
      <c r="C62" s="92"/>
      <c r="D62" s="93"/>
      <c r="E62" s="396"/>
      <c r="F62" s="90"/>
      <c r="J62" s="87"/>
    </row>
    <row r="63" spans="1:10" s="72" customFormat="1" ht="29.4" customHeight="1">
      <c r="A63" s="91" t="s">
        <v>570</v>
      </c>
      <c r="B63" s="91" t="s">
        <v>104</v>
      </c>
      <c r="C63" s="92" t="s">
        <v>5</v>
      </c>
      <c r="D63" s="93">
        <v>1</v>
      </c>
      <c r="E63" s="396">
        <v>0</v>
      </c>
      <c r="F63" s="90">
        <f t="shared" si="1"/>
        <v>0</v>
      </c>
      <c r="J63" s="87"/>
    </row>
    <row r="64" spans="1:10" s="72" customFormat="1">
      <c r="A64" s="91"/>
      <c r="B64" s="91"/>
      <c r="C64" s="92"/>
      <c r="D64" s="93"/>
      <c r="E64" s="396"/>
      <c r="F64" s="90"/>
      <c r="J64" s="87"/>
    </row>
    <row r="65" spans="1:10" s="72" customFormat="1" ht="41.4" customHeight="1">
      <c r="A65" s="91" t="s">
        <v>571</v>
      </c>
      <c r="B65" s="91" t="s">
        <v>2986</v>
      </c>
      <c r="C65" s="92" t="s">
        <v>5</v>
      </c>
      <c r="D65" s="93">
        <v>1</v>
      </c>
      <c r="E65" s="396">
        <v>0</v>
      </c>
      <c r="F65" s="90">
        <f t="shared" si="1"/>
        <v>0</v>
      </c>
      <c r="J65" s="87"/>
    </row>
    <row r="66" spans="1:10" s="72" customFormat="1">
      <c r="A66" s="91"/>
      <c r="B66" s="91"/>
      <c r="C66" s="92"/>
      <c r="D66" s="93"/>
      <c r="E66" s="396"/>
      <c r="F66" s="90"/>
      <c r="J66" s="87"/>
    </row>
    <row r="67" spans="1:10" s="72" customFormat="1" ht="30.65" customHeight="1">
      <c r="A67" s="91" t="s">
        <v>572</v>
      </c>
      <c r="B67" s="91" t="s">
        <v>2987</v>
      </c>
      <c r="C67" s="92" t="s">
        <v>5</v>
      </c>
      <c r="D67" s="93">
        <v>1</v>
      </c>
      <c r="E67" s="396">
        <v>0</v>
      </c>
      <c r="F67" s="90">
        <f t="shared" si="1"/>
        <v>0</v>
      </c>
      <c r="J67" s="87"/>
    </row>
    <row r="68" spans="1:10" s="72" customFormat="1">
      <c r="A68" s="91"/>
      <c r="B68" s="91"/>
      <c r="C68" s="92"/>
      <c r="D68" s="93"/>
      <c r="E68" s="396"/>
      <c r="F68" s="90"/>
      <c r="J68" s="87"/>
    </row>
    <row r="69" spans="1:10" s="72" customFormat="1" ht="30.65" customHeight="1">
      <c r="A69" s="91" t="s">
        <v>573</v>
      </c>
      <c r="B69" s="91" t="s">
        <v>2988</v>
      </c>
      <c r="C69" s="92" t="s">
        <v>19</v>
      </c>
      <c r="D69" s="93">
        <v>60</v>
      </c>
      <c r="E69" s="396">
        <v>0</v>
      </c>
      <c r="F69" s="90">
        <f t="shared" si="1"/>
        <v>0</v>
      </c>
      <c r="J69" s="87"/>
    </row>
    <row r="70" spans="1:10" s="72" customFormat="1">
      <c r="A70" s="91"/>
      <c r="B70" s="91"/>
      <c r="C70" s="92"/>
      <c r="D70" s="93"/>
      <c r="E70" s="396"/>
      <c r="F70" s="90"/>
      <c r="J70" s="87"/>
    </row>
    <row r="71" spans="1:10" s="72" customFormat="1" ht="30" customHeight="1">
      <c r="A71" s="91" t="s">
        <v>574</v>
      </c>
      <c r="B71" s="91" t="s">
        <v>2989</v>
      </c>
      <c r="C71" s="92" t="s">
        <v>19</v>
      </c>
      <c r="D71" s="93">
        <v>40</v>
      </c>
      <c r="E71" s="396">
        <v>0</v>
      </c>
      <c r="F71" s="90">
        <f t="shared" si="1"/>
        <v>0</v>
      </c>
      <c r="J71" s="87"/>
    </row>
    <row r="72" spans="1:10" s="72" customFormat="1">
      <c r="A72" s="91"/>
      <c r="B72" s="91"/>
      <c r="C72" s="92"/>
      <c r="D72" s="93"/>
      <c r="E72" s="396"/>
      <c r="F72" s="90"/>
      <c r="J72" s="87"/>
    </row>
    <row r="73" spans="1:10" s="72" customFormat="1" ht="28.65" customHeight="1">
      <c r="A73" s="91" t="s">
        <v>575</v>
      </c>
      <c r="B73" s="91" t="s">
        <v>2990</v>
      </c>
      <c r="C73" s="92" t="s">
        <v>19</v>
      </c>
      <c r="D73" s="93">
        <v>22</v>
      </c>
      <c r="E73" s="396">
        <v>0</v>
      </c>
      <c r="F73" s="90">
        <f t="shared" si="1"/>
        <v>0</v>
      </c>
      <c r="J73" s="87"/>
    </row>
    <row r="74" spans="1:10" s="72" customFormat="1">
      <c r="A74" s="91"/>
      <c r="B74" s="91"/>
      <c r="C74" s="92"/>
      <c r="D74" s="93"/>
      <c r="E74" s="396"/>
      <c r="F74" s="90"/>
      <c r="J74" s="87"/>
    </row>
    <row r="75" spans="1:10" s="72" customFormat="1" ht="16.399999999999999" customHeight="1">
      <c r="A75" s="91" t="s">
        <v>576</v>
      </c>
      <c r="B75" s="91" t="s">
        <v>2991</v>
      </c>
      <c r="C75" s="92" t="s">
        <v>19</v>
      </c>
      <c r="D75" s="93">
        <v>30</v>
      </c>
      <c r="E75" s="396">
        <v>0</v>
      </c>
      <c r="F75" s="90">
        <f t="shared" si="1"/>
        <v>0</v>
      </c>
      <c r="J75" s="87"/>
    </row>
    <row r="76" spans="1:10" s="72" customFormat="1">
      <c r="A76" s="91"/>
      <c r="B76" s="91"/>
      <c r="C76" s="92"/>
      <c r="D76" s="93"/>
      <c r="E76" s="396"/>
      <c r="F76" s="90"/>
      <c r="J76" s="87"/>
    </row>
    <row r="77" spans="1:10" s="72" customFormat="1" ht="25.65" customHeight="1">
      <c r="A77" s="91" t="s">
        <v>577</v>
      </c>
      <c r="B77" s="91" t="s">
        <v>3008</v>
      </c>
      <c r="C77" s="92" t="s">
        <v>19</v>
      </c>
      <c r="D77" s="93">
        <v>30</v>
      </c>
      <c r="E77" s="396">
        <v>0</v>
      </c>
      <c r="F77" s="90">
        <f t="shared" si="1"/>
        <v>0</v>
      </c>
      <c r="J77" s="87"/>
    </row>
    <row r="78" spans="1:10" s="72" customFormat="1">
      <c r="A78" s="91"/>
      <c r="B78" s="91"/>
      <c r="C78" s="92"/>
      <c r="D78" s="93"/>
      <c r="E78" s="396"/>
      <c r="F78" s="90"/>
      <c r="J78" s="87"/>
    </row>
    <row r="79" spans="1:10" s="72" customFormat="1" ht="34.5">
      <c r="A79" s="91" t="s">
        <v>578</v>
      </c>
      <c r="B79" s="91" t="s">
        <v>3009</v>
      </c>
      <c r="C79" s="92" t="s">
        <v>19</v>
      </c>
      <c r="D79" s="93">
        <v>10</v>
      </c>
      <c r="E79" s="396">
        <v>0</v>
      </c>
      <c r="F79" s="90">
        <f t="shared" si="1"/>
        <v>0</v>
      </c>
      <c r="J79" s="87"/>
    </row>
    <row r="80" spans="1:10" s="72" customFormat="1">
      <c r="A80" s="91"/>
      <c r="B80" s="91"/>
      <c r="C80" s="92"/>
      <c r="D80" s="93"/>
      <c r="E80" s="396"/>
      <c r="F80" s="90"/>
      <c r="J80" s="87"/>
    </row>
    <row r="81" spans="1:10" s="72" customFormat="1" ht="21.65" customHeight="1">
      <c r="A81" s="91" t="s">
        <v>579</v>
      </c>
      <c r="B81" s="91" t="s">
        <v>105</v>
      </c>
      <c r="C81" s="92" t="s">
        <v>19</v>
      </c>
      <c r="D81" s="93">
        <v>10</v>
      </c>
      <c r="E81" s="396">
        <v>0</v>
      </c>
      <c r="F81" s="90">
        <f t="shared" si="1"/>
        <v>0</v>
      </c>
      <c r="J81" s="87"/>
    </row>
    <row r="82" spans="1:10" s="72" customFormat="1">
      <c r="A82" s="91"/>
      <c r="B82" s="91"/>
      <c r="C82" s="92"/>
      <c r="D82" s="93"/>
      <c r="E82" s="396"/>
      <c r="F82" s="90"/>
      <c r="J82" s="87"/>
    </row>
    <row r="83" spans="1:10" s="72" customFormat="1" ht="30" customHeight="1">
      <c r="A83" s="91" t="s">
        <v>580</v>
      </c>
      <c r="B83" s="91" t="s">
        <v>3010</v>
      </c>
      <c r="C83" s="92" t="s">
        <v>5</v>
      </c>
      <c r="D83" s="93">
        <v>6</v>
      </c>
      <c r="E83" s="396">
        <v>0</v>
      </c>
      <c r="F83" s="90">
        <f t="shared" si="1"/>
        <v>0</v>
      </c>
      <c r="J83" s="87"/>
    </row>
    <row r="84" spans="1:10" s="72" customFormat="1">
      <c r="A84" s="91"/>
      <c r="B84" s="91"/>
      <c r="C84" s="92"/>
      <c r="D84" s="93"/>
      <c r="E84" s="396"/>
      <c r="F84" s="90"/>
      <c r="J84" s="87"/>
    </row>
    <row r="85" spans="1:10" s="72" customFormat="1" ht="16.399999999999999" customHeight="1">
      <c r="A85" s="91" t="s">
        <v>581</v>
      </c>
      <c r="B85" s="91" t="s">
        <v>3011</v>
      </c>
      <c r="C85" s="92" t="s">
        <v>5</v>
      </c>
      <c r="D85" s="93">
        <v>2</v>
      </c>
      <c r="E85" s="396">
        <v>0</v>
      </c>
      <c r="F85" s="90">
        <f t="shared" si="1"/>
        <v>0</v>
      </c>
      <c r="J85" s="87"/>
    </row>
    <row r="86" spans="1:10" s="72" customFormat="1">
      <c r="A86" s="91"/>
      <c r="B86" s="91"/>
      <c r="C86" s="92"/>
      <c r="D86" s="93"/>
      <c r="E86" s="396"/>
      <c r="F86" s="90"/>
      <c r="J86" s="87"/>
    </row>
    <row r="87" spans="1:10" s="72" customFormat="1" ht="51.65" customHeight="1">
      <c r="A87" s="91" t="s">
        <v>582</v>
      </c>
      <c r="B87" s="91" t="s">
        <v>3012</v>
      </c>
      <c r="C87" s="92" t="s">
        <v>19</v>
      </c>
      <c r="D87" s="93">
        <v>14</v>
      </c>
      <c r="E87" s="396">
        <v>0</v>
      </c>
      <c r="F87" s="90">
        <f t="shared" si="1"/>
        <v>0</v>
      </c>
      <c r="J87" s="87"/>
    </row>
    <row r="88" spans="1:10" s="72" customFormat="1">
      <c r="A88" s="91"/>
      <c r="B88" s="91"/>
      <c r="C88" s="92"/>
      <c r="D88" s="93"/>
      <c r="E88" s="396"/>
      <c r="F88" s="90"/>
      <c r="J88" s="87"/>
    </row>
    <row r="89" spans="1:10" s="72" customFormat="1" ht="135.65" customHeight="1">
      <c r="A89" s="91" t="s">
        <v>583</v>
      </c>
      <c r="B89" s="91" t="s">
        <v>2992</v>
      </c>
      <c r="C89" s="92" t="s">
        <v>101</v>
      </c>
      <c r="D89" s="93">
        <v>1</v>
      </c>
      <c r="E89" s="396">
        <v>0</v>
      </c>
      <c r="F89" s="90">
        <f t="shared" si="1"/>
        <v>0</v>
      </c>
      <c r="J89" s="87"/>
    </row>
    <row r="90" spans="1:10" s="72" customFormat="1">
      <c r="A90" s="91"/>
      <c r="B90" s="91"/>
      <c r="C90" s="92"/>
      <c r="D90" s="93"/>
      <c r="E90" s="396"/>
      <c r="F90" s="90"/>
      <c r="J90" s="87"/>
    </row>
    <row r="91" spans="1:10" s="72" customFormat="1">
      <c r="A91" s="91" t="s">
        <v>584</v>
      </c>
      <c r="B91" s="91" t="s">
        <v>564</v>
      </c>
      <c r="C91" s="92"/>
      <c r="D91" s="93"/>
      <c r="E91" s="396"/>
      <c r="F91" s="90"/>
      <c r="J91" s="87"/>
    </row>
    <row r="92" spans="1:10" s="72" customFormat="1" ht="49.4" customHeight="1">
      <c r="A92" s="91" t="s">
        <v>585</v>
      </c>
      <c r="B92" s="91" t="s">
        <v>3004</v>
      </c>
      <c r="C92" s="92" t="s">
        <v>5</v>
      </c>
      <c r="D92" s="93">
        <v>260</v>
      </c>
      <c r="E92" s="396">
        <v>0</v>
      </c>
      <c r="F92" s="90">
        <f t="shared" si="1"/>
        <v>0</v>
      </c>
      <c r="J92" s="87"/>
    </row>
    <row r="93" spans="1:10" s="72" customFormat="1">
      <c r="A93" s="91"/>
      <c r="B93" s="91"/>
      <c r="C93" s="92"/>
      <c r="D93" s="93"/>
      <c r="E93" s="396"/>
      <c r="F93" s="90"/>
      <c r="J93" s="87"/>
    </row>
    <row r="94" spans="1:10" s="72" customFormat="1" ht="51.65" customHeight="1">
      <c r="A94" s="91" t="s">
        <v>586</v>
      </c>
      <c r="B94" s="91" t="s">
        <v>3003</v>
      </c>
      <c r="C94" s="92" t="s">
        <v>5</v>
      </c>
      <c r="D94" s="93">
        <v>254</v>
      </c>
      <c r="E94" s="396">
        <v>0</v>
      </c>
      <c r="F94" s="90">
        <f t="shared" ref="F94:F136" si="2">D94*E94</f>
        <v>0</v>
      </c>
      <c r="J94" s="87"/>
    </row>
    <row r="95" spans="1:10" s="72" customFormat="1">
      <c r="A95" s="91"/>
      <c r="B95" s="91"/>
      <c r="C95" s="92"/>
      <c r="D95" s="93"/>
      <c r="E95" s="396"/>
      <c r="F95" s="90"/>
      <c r="J95" s="87"/>
    </row>
    <row r="96" spans="1:10" s="72" customFormat="1" ht="60.65" customHeight="1">
      <c r="A96" s="91" t="s">
        <v>587</v>
      </c>
      <c r="B96" s="91" t="s">
        <v>3002</v>
      </c>
      <c r="C96" s="92" t="s">
        <v>5</v>
      </c>
      <c r="D96" s="93">
        <v>242</v>
      </c>
      <c r="E96" s="396">
        <v>0</v>
      </c>
      <c r="F96" s="90">
        <f t="shared" si="2"/>
        <v>0</v>
      </c>
      <c r="J96" s="87"/>
    </row>
    <row r="97" spans="1:10" s="72" customFormat="1">
      <c r="A97" s="91"/>
      <c r="B97" s="91"/>
      <c r="C97" s="92"/>
      <c r="D97" s="93"/>
      <c r="E97" s="396"/>
      <c r="F97" s="90"/>
      <c r="J97" s="87"/>
    </row>
    <row r="98" spans="1:10" s="72" customFormat="1" ht="40.4" customHeight="1">
      <c r="A98" s="91" t="s">
        <v>588</v>
      </c>
      <c r="B98" s="91" t="s">
        <v>3001</v>
      </c>
      <c r="C98" s="92" t="s">
        <v>28</v>
      </c>
      <c r="D98" s="93">
        <v>242</v>
      </c>
      <c r="E98" s="396">
        <v>0</v>
      </c>
      <c r="F98" s="90">
        <f t="shared" si="2"/>
        <v>0</v>
      </c>
      <c r="J98" s="87"/>
    </row>
    <row r="99" spans="1:10" s="72" customFormat="1">
      <c r="A99" s="91"/>
      <c r="B99" s="91"/>
      <c r="C99" s="92"/>
      <c r="D99" s="93"/>
      <c r="E99" s="396"/>
      <c r="F99" s="90"/>
      <c r="J99" s="87"/>
    </row>
    <row r="100" spans="1:10" s="72" customFormat="1" ht="62.4" customHeight="1">
      <c r="A100" s="91" t="s">
        <v>589</v>
      </c>
      <c r="B100" s="91" t="s">
        <v>3013</v>
      </c>
      <c r="C100" s="92" t="s">
        <v>5</v>
      </c>
      <c r="D100" s="93">
        <v>242</v>
      </c>
      <c r="E100" s="396">
        <v>0</v>
      </c>
      <c r="F100" s="90">
        <f t="shared" si="2"/>
        <v>0</v>
      </c>
      <c r="J100" s="87"/>
    </row>
    <row r="101" spans="1:10" s="72" customFormat="1">
      <c r="A101" s="91"/>
      <c r="B101" s="91"/>
      <c r="C101" s="92"/>
      <c r="D101" s="93"/>
      <c r="E101" s="396"/>
      <c r="F101" s="90"/>
      <c r="J101" s="87"/>
    </row>
    <row r="102" spans="1:10" s="72" customFormat="1" ht="25.65" customHeight="1">
      <c r="A102" s="91" t="s">
        <v>590</v>
      </c>
      <c r="B102" s="91" t="s">
        <v>3014</v>
      </c>
      <c r="C102" s="92" t="s">
        <v>5</v>
      </c>
      <c r="D102" s="93">
        <v>3</v>
      </c>
      <c r="E102" s="396">
        <v>0</v>
      </c>
      <c r="F102" s="90">
        <f t="shared" si="2"/>
        <v>0</v>
      </c>
      <c r="J102" s="87"/>
    </row>
    <row r="103" spans="1:10" s="72" customFormat="1">
      <c r="A103" s="91"/>
      <c r="B103" s="91"/>
      <c r="C103" s="92"/>
      <c r="D103" s="93"/>
      <c r="E103" s="396"/>
      <c r="F103" s="90"/>
      <c r="J103" s="87"/>
    </row>
    <row r="104" spans="1:10" s="72" customFormat="1" ht="40.4" customHeight="1">
      <c r="A104" s="91" t="s">
        <v>591</v>
      </c>
      <c r="B104" s="91" t="s">
        <v>3000</v>
      </c>
      <c r="C104" s="92" t="s">
        <v>5</v>
      </c>
      <c r="D104" s="93">
        <v>1</v>
      </c>
      <c r="E104" s="396">
        <v>0</v>
      </c>
      <c r="F104" s="90">
        <f t="shared" si="2"/>
        <v>0</v>
      </c>
      <c r="J104" s="87"/>
    </row>
    <row r="105" spans="1:10" s="72" customFormat="1">
      <c r="A105" s="91"/>
      <c r="B105" s="91"/>
      <c r="C105" s="92"/>
      <c r="D105" s="93"/>
      <c r="E105" s="396"/>
      <c r="F105" s="90"/>
      <c r="J105" s="87"/>
    </row>
    <row r="106" spans="1:10" s="72" customFormat="1" ht="57.65" customHeight="1">
      <c r="A106" s="91" t="s">
        <v>592</v>
      </c>
      <c r="B106" s="91" t="s">
        <v>2999</v>
      </c>
      <c r="C106" s="92" t="s">
        <v>5</v>
      </c>
      <c r="D106" s="93">
        <v>2</v>
      </c>
      <c r="E106" s="396">
        <v>0</v>
      </c>
      <c r="F106" s="90">
        <f t="shared" si="2"/>
        <v>0</v>
      </c>
      <c r="J106" s="87"/>
    </row>
    <row r="107" spans="1:10" s="72" customFormat="1">
      <c r="A107" s="91"/>
      <c r="B107" s="91"/>
      <c r="C107" s="92"/>
      <c r="D107" s="93"/>
      <c r="E107" s="396"/>
      <c r="F107" s="90"/>
      <c r="J107" s="87"/>
    </row>
    <row r="108" spans="1:10" s="72" customFormat="1" ht="39" customHeight="1">
      <c r="A108" s="91" t="s">
        <v>593</v>
      </c>
      <c r="B108" s="91" t="s">
        <v>2998</v>
      </c>
      <c r="C108" s="92" t="s">
        <v>5</v>
      </c>
      <c r="D108" s="93">
        <v>2</v>
      </c>
      <c r="E108" s="396">
        <v>0</v>
      </c>
      <c r="F108" s="90">
        <f t="shared" si="2"/>
        <v>0</v>
      </c>
      <c r="J108" s="87"/>
    </row>
    <row r="109" spans="1:10" s="72" customFormat="1">
      <c r="A109" s="91"/>
      <c r="B109" s="91"/>
      <c r="C109" s="92"/>
      <c r="D109" s="93"/>
      <c r="E109" s="396"/>
      <c r="F109" s="90"/>
      <c r="J109" s="87"/>
    </row>
    <row r="110" spans="1:10" s="72" customFormat="1" ht="25.4" customHeight="1">
      <c r="A110" s="91" t="s">
        <v>594</v>
      </c>
      <c r="B110" s="91" t="s">
        <v>2997</v>
      </c>
      <c r="C110" s="92" t="s">
        <v>5</v>
      </c>
      <c r="D110" s="93">
        <v>2</v>
      </c>
      <c r="E110" s="396">
        <v>0</v>
      </c>
      <c r="F110" s="90">
        <f t="shared" si="2"/>
        <v>0</v>
      </c>
      <c r="J110" s="87"/>
    </row>
    <row r="111" spans="1:10" s="72" customFormat="1">
      <c r="A111" s="91"/>
      <c r="B111" s="91"/>
      <c r="C111" s="92"/>
      <c r="D111" s="93"/>
      <c r="E111" s="396"/>
      <c r="F111" s="90"/>
      <c r="J111" s="87"/>
    </row>
    <row r="112" spans="1:10" s="72" customFormat="1" ht="51.65" customHeight="1">
      <c r="A112" s="91" t="s">
        <v>595</v>
      </c>
      <c r="B112" s="91" t="s">
        <v>3015</v>
      </c>
      <c r="C112" s="92" t="s">
        <v>5</v>
      </c>
      <c r="D112" s="93">
        <v>2</v>
      </c>
      <c r="E112" s="396">
        <v>0</v>
      </c>
      <c r="F112" s="90">
        <f t="shared" si="2"/>
        <v>0</v>
      </c>
      <c r="J112" s="87"/>
    </row>
    <row r="113" spans="1:10" s="72" customFormat="1">
      <c r="A113" s="91"/>
      <c r="B113" s="91"/>
      <c r="C113" s="92"/>
      <c r="D113" s="93"/>
      <c r="E113" s="396"/>
      <c r="F113" s="90"/>
      <c r="J113" s="87"/>
    </row>
    <row r="114" spans="1:10" s="72" customFormat="1" ht="72" customHeight="1">
      <c r="A114" s="91" t="s">
        <v>596</v>
      </c>
      <c r="B114" s="91" t="s">
        <v>2996</v>
      </c>
      <c r="C114" s="92"/>
      <c r="D114" s="93"/>
      <c r="E114" s="396"/>
      <c r="F114" s="90"/>
      <c r="J114" s="87"/>
    </row>
    <row r="115" spans="1:10" s="72" customFormat="1">
      <c r="A115" s="91" t="s">
        <v>597</v>
      </c>
      <c r="B115" s="91" t="s">
        <v>108</v>
      </c>
      <c r="C115" s="92" t="s">
        <v>19</v>
      </c>
      <c r="D115" s="93">
        <v>84</v>
      </c>
      <c r="E115" s="396">
        <v>0</v>
      </c>
      <c r="F115" s="90">
        <f t="shared" si="2"/>
        <v>0</v>
      </c>
      <c r="J115" s="87"/>
    </row>
    <row r="116" spans="1:10" s="72" customFormat="1">
      <c r="A116" s="91" t="s">
        <v>598</v>
      </c>
      <c r="B116" s="91" t="s">
        <v>531</v>
      </c>
      <c r="C116" s="92" t="s">
        <v>19</v>
      </c>
      <c r="D116" s="93">
        <v>522</v>
      </c>
      <c r="E116" s="396">
        <v>0</v>
      </c>
      <c r="F116" s="90">
        <f t="shared" si="2"/>
        <v>0</v>
      </c>
      <c r="J116" s="87"/>
    </row>
    <row r="117" spans="1:10" s="72" customFormat="1">
      <c r="A117" s="91" t="s">
        <v>599</v>
      </c>
      <c r="B117" s="91" t="s">
        <v>532</v>
      </c>
      <c r="C117" s="92" t="s">
        <v>19</v>
      </c>
      <c r="D117" s="93">
        <v>184</v>
      </c>
      <c r="E117" s="396">
        <v>0</v>
      </c>
      <c r="F117" s="90">
        <f t="shared" si="2"/>
        <v>0</v>
      </c>
      <c r="J117" s="87"/>
    </row>
    <row r="118" spans="1:10" s="72" customFormat="1">
      <c r="A118" s="91" t="s">
        <v>600</v>
      </c>
      <c r="B118" s="91" t="s">
        <v>533</v>
      </c>
      <c r="C118" s="92" t="s">
        <v>19</v>
      </c>
      <c r="D118" s="93">
        <v>36</v>
      </c>
      <c r="E118" s="396">
        <v>0</v>
      </c>
      <c r="F118" s="90">
        <f t="shared" si="2"/>
        <v>0</v>
      </c>
      <c r="J118" s="87"/>
    </row>
    <row r="119" spans="1:10" s="72" customFormat="1">
      <c r="A119" s="91"/>
      <c r="B119" s="91"/>
      <c r="C119" s="92"/>
      <c r="D119" s="93"/>
      <c r="E119" s="396"/>
      <c r="F119" s="90"/>
      <c r="J119" s="87"/>
    </row>
    <row r="120" spans="1:10" s="72" customFormat="1" ht="64.400000000000006" customHeight="1">
      <c r="A120" s="91" t="s">
        <v>601</v>
      </c>
      <c r="B120" s="91" t="s">
        <v>3016</v>
      </c>
      <c r="C120" s="92"/>
      <c r="D120" s="93"/>
      <c r="E120" s="396"/>
      <c r="F120" s="90"/>
      <c r="J120" s="87"/>
    </row>
    <row r="121" spans="1:10" s="72" customFormat="1">
      <c r="A121" s="91" t="s">
        <v>602</v>
      </c>
      <c r="B121" s="91" t="s">
        <v>109</v>
      </c>
      <c r="C121" s="92" t="s">
        <v>28</v>
      </c>
      <c r="D121" s="93">
        <v>42</v>
      </c>
      <c r="E121" s="396">
        <v>0</v>
      </c>
      <c r="F121" s="90">
        <f t="shared" si="2"/>
        <v>0</v>
      </c>
      <c r="J121" s="87"/>
    </row>
    <row r="122" spans="1:10" s="72" customFormat="1">
      <c r="A122" s="91" t="s">
        <v>603</v>
      </c>
      <c r="B122" s="91" t="s">
        <v>110</v>
      </c>
      <c r="C122" s="92" t="s">
        <v>28</v>
      </c>
      <c r="D122" s="93">
        <v>210</v>
      </c>
      <c r="E122" s="396">
        <v>0</v>
      </c>
      <c r="F122" s="90">
        <f t="shared" si="2"/>
        <v>0</v>
      </c>
      <c r="J122" s="87"/>
    </row>
    <row r="123" spans="1:10" s="72" customFormat="1">
      <c r="A123" s="91" t="s">
        <v>604</v>
      </c>
      <c r="B123" s="91" t="s">
        <v>111</v>
      </c>
      <c r="C123" s="92" t="s">
        <v>28</v>
      </c>
      <c r="D123" s="93">
        <v>74</v>
      </c>
      <c r="E123" s="396">
        <v>0</v>
      </c>
      <c r="F123" s="90">
        <f t="shared" si="2"/>
        <v>0</v>
      </c>
      <c r="J123" s="87"/>
    </row>
    <row r="124" spans="1:10" s="72" customFormat="1">
      <c r="A124" s="91" t="s">
        <v>605</v>
      </c>
      <c r="B124" s="91" t="s">
        <v>93</v>
      </c>
      <c r="C124" s="92" t="s">
        <v>28</v>
      </c>
      <c r="D124" s="93">
        <v>15</v>
      </c>
      <c r="E124" s="396">
        <v>0</v>
      </c>
      <c r="F124" s="90">
        <f t="shared" si="2"/>
        <v>0</v>
      </c>
      <c r="J124" s="87"/>
    </row>
    <row r="125" spans="1:10" s="72" customFormat="1">
      <c r="A125" s="91"/>
      <c r="B125" s="91"/>
      <c r="C125" s="92"/>
      <c r="D125" s="93"/>
      <c r="E125" s="396"/>
      <c r="F125" s="90"/>
      <c r="J125" s="87"/>
    </row>
    <row r="126" spans="1:10" s="72" customFormat="1" ht="63" customHeight="1">
      <c r="A126" s="91" t="s">
        <v>606</v>
      </c>
      <c r="B126" s="91" t="s">
        <v>3017</v>
      </c>
      <c r="C126" s="92"/>
      <c r="D126" s="93"/>
      <c r="E126" s="396"/>
      <c r="F126" s="90"/>
      <c r="J126" s="87"/>
    </row>
    <row r="127" spans="1:10" s="72" customFormat="1">
      <c r="A127" s="91" t="s">
        <v>607</v>
      </c>
      <c r="B127" s="91" t="s">
        <v>112</v>
      </c>
      <c r="C127" s="92" t="s">
        <v>28</v>
      </c>
      <c r="D127" s="93">
        <v>10</v>
      </c>
      <c r="E127" s="396">
        <v>0</v>
      </c>
      <c r="F127" s="90">
        <f t="shared" si="2"/>
        <v>0</v>
      </c>
      <c r="J127" s="87"/>
    </row>
    <row r="128" spans="1:10" s="72" customFormat="1">
      <c r="A128" s="91" t="s">
        <v>608</v>
      </c>
      <c r="B128" s="91" t="s">
        <v>93</v>
      </c>
      <c r="C128" s="92" t="s">
        <v>28</v>
      </c>
      <c r="D128" s="93">
        <v>4</v>
      </c>
      <c r="E128" s="396">
        <v>0</v>
      </c>
      <c r="F128" s="90">
        <f t="shared" si="2"/>
        <v>0</v>
      </c>
      <c r="J128" s="87"/>
    </row>
    <row r="129" spans="1:10" s="72" customFormat="1">
      <c r="A129" s="91"/>
      <c r="B129" s="91"/>
      <c r="C129" s="92"/>
      <c r="D129" s="93"/>
      <c r="E129" s="396"/>
      <c r="F129" s="90"/>
      <c r="J129" s="87"/>
    </row>
    <row r="130" spans="1:10" s="72" customFormat="1" ht="39.65" customHeight="1">
      <c r="A130" s="91" t="s">
        <v>609</v>
      </c>
      <c r="B130" s="91" t="s">
        <v>2993</v>
      </c>
      <c r="C130" s="92" t="s">
        <v>28</v>
      </c>
      <c r="D130" s="93">
        <v>1</v>
      </c>
      <c r="E130" s="396">
        <v>0</v>
      </c>
      <c r="F130" s="90">
        <f t="shared" si="2"/>
        <v>0</v>
      </c>
      <c r="J130" s="87"/>
    </row>
    <row r="131" spans="1:10" s="72" customFormat="1">
      <c r="A131" s="91"/>
      <c r="B131" s="91"/>
      <c r="C131" s="92"/>
      <c r="D131" s="93"/>
      <c r="E131" s="396"/>
      <c r="F131" s="90"/>
      <c r="J131" s="87"/>
    </row>
    <row r="132" spans="1:10" s="72" customFormat="1" ht="29.4" customHeight="1">
      <c r="A132" s="91" t="s">
        <v>610</v>
      </c>
      <c r="B132" s="91" t="s">
        <v>2994</v>
      </c>
      <c r="C132" s="92" t="s">
        <v>28</v>
      </c>
      <c r="D132" s="93">
        <v>1</v>
      </c>
      <c r="E132" s="396">
        <v>0</v>
      </c>
      <c r="F132" s="90">
        <f t="shared" si="2"/>
        <v>0</v>
      </c>
      <c r="J132" s="87"/>
    </row>
    <row r="133" spans="1:10" s="72" customFormat="1">
      <c r="A133" s="91"/>
      <c r="B133" s="91"/>
      <c r="C133" s="92"/>
      <c r="D133" s="93"/>
      <c r="E133" s="396"/>
      <c r="F133" s="90"/>
      <c r="J133" s="87"/>
    </row>
    <row r="134" spans="1:10" s="72" customFormat="1" ht="40.65" customHeight="1">
      <c r="A134" s="91" t="s">
        <v>611</v>
      </c>
      <c r="B134" s="91" t="s">
        <v>2995</v>
      </c>
      <c r="C134" s="92" t="s">
        <v>28</v>
      </c>
      <c r="D134" s="93">
        <v>1</v>
      </c>
      <c r="E134" s="396">
        <v>0</v>
      </c>
      <c r="F134" s="90">
        <f t="shared" si="2"/>
        <v>0</v>
      </c>
      <c r="J134" s="87"/>
    </row>
    <row r="135" spans="1:10" s="72" customFormat="1">
      <c r="A135" s="91"/>
      <c r="B135" s="91"/>
      <c r="C135" s="92"/>
      <c r="D135" s="93"/>
      <c r="E135" s="396"/>
      <c r="F135" s="90"/>
      <c r="J135" s="87"/>
    </row>
    <row r="136" spans="1:10" s="72" customFormat="1" ht="139.4" customHeight="1">
      <c r="A136" s="91" t="s">
        <v>612</v>
      </c>
      <c r="B136" s="91" t="s">
        <v>3018</v>
      </c>
      <c r="C136" s="92" t="s">
        <v>101</v>
      </c>
      <c r="D136" s="93">
        <v>1</v>
      </c>
      <c r="E136" s="396">
        <v>0</v>
      </c>
      <c r="F136" s="90">
        <f t="shared" si="2"/>
        <v>0</v>
      </c>
      <c r="J136" s="87"/>
    </row>
    <row r="137" spans="1:10">
      <c r="A137" s="94"/>
      <c r="B137" s="66"/>
      <c r="C137" s="96"/>
      <c r="D137" s="96"/>
      <c r="E137" s="398"/>
      <c r="F137" s="97"/>
    </row>
    <row r="138" spans="1:10">
      <c r="A138" s="80" t="s">
        <v>39</v>
      </c>
      <c r="B138" s="81" t="s">
        <v>3088</v>
      </c>
      <c r="C138" s="82"/>
      <c r="D138" s="83"/>
      <c r="E138" s="395"/>
      <c r="F138" s="84">
        <f>SUM(F6:F136)</f>
        <v>0</v>
      </c>
    </row>
  </sheetData>
  <sheetProtection algorithmName="SHA-512" hashValue="P+SIRKki2RRccNGp99LNIULc/u6837O1IQ64o2uiROKG1BIuCMZD5/VWzh7EgXJ27T2Y3ApXueNEXO29hptPEQ==" saltValue="X/L3YBiGT4lMN39+MWys/g=="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1630A-9369-4A89-A8EE-10456C053863}">
  <dimension ref="A1:J46"/>
  <sheetViews>
    <sheetView view="pageBreakPreview" zoomScale="85" zoomScaleNormal="85" zoomScaleSheetLayoutView="85" workbookViewId="0">
      <selection activeCell="B13" sqref="B13"/>
    </sheetView>
  </sheetViews>
  <sheetFormatPr defaultRowHeight="14.5"/>
  <cols>
    <col min="1" max="1" width="7.453125" style="6" customWidth="1"/>
    <col min="2" max="2" width="34.54296875" style="7" customWidth="1"/>
    <col min="3" max="3" width="9" style="8" customWidth="1"/>
    <col min="4" max="4" width="9.90625" style="9" customWidth="1"/>
    <col min="5" max="5" width="10.90625" style="10" customWidth="1"/>
    <col min="6" max="6" width="14.453125" style="45" customWidth="1"/>
    <col min="7" max="7" width="8.90625" style="5"/>
    <col min="8" max="8" width="14.453125" style="5" customWidth="1"/>
    <col min="10" max="10" width="13" style="43" customWidth="1"/>
  </cols>
  <sheetData>
    <row r="1" spans="1:10" ht="30" customHeight="1" thickTop="1" thickBot="1">
      <c r="A1" s="1" t="s">
        <v>0</v>
      </c>
      <c r="B1" s="2" t="s">
        <v>1</v>
      </c>
      <c r="C1" s="56" t="s">
        <v>2</v>
      </c>
      <c r="D1" s="3" t="s">
        <v>3</v>
      </c>
      <c r="E1" s="4" t="s">
        <v>4</v>
      </c>
      <c r="F1" s="44" t="s">
        <v>75</v>
      </c>
    </row>
    <row r="2" spans="1:10" s="5" customFormat="1" ht="13.5" thickTop="1">
      <c r="A2" s="27"/>
      <c r="B2" s="28"/>
      <c r="C2" s="22"/>
      <c r="D2" s="24"/>
      <c r="E2" s="25"/>
      <c r="F2" s="47"/>
      <c r="J2" s="42"/>
    </row>
    <row r="3" spans="1:10" s="5" customFormat="1" ht="13">
      <c r="A3" s="33"/>
      <c r="B3" s="16" t="s">
        <v>13</v>
      </c>
      <c r="C3" s="34"/>
      <c r="D3" s="17"/>
      <c r="E3" s="18"/>
      <c r="F3" s="49"/>
      <c r="J3" s="42"/>
    </row>
    <row r="4" spans="1:10" s="5" customFormat="1" ht="13">
      <c r="A4" s="23" t="s">
        <v>24</v>
      </c>
      <c r="B4" s="21" t="s">
        <v>374</v>
      </c>
      <c r="C4" s="20"/>
      <c r="D4" s="24"/>
      <c r="E4" s="25"/>
      <c r="F4" s="321">
        <f>'1_PRIP'!F29</f>
        <v>0</v>
      </c>
      <c r="J4" s="42"/>
    </row>
    <row r="5" spans="1:10">
      <c r="A5" s="23" t="s">
        <v>25</v>
      </c>
      <c r="B5" s="21" t="s">
        <v>54</v>
      </c>
      <c r="C5" s="22"/>
      <c r="D5" s="24"/>
      <c r="E5" s="25"/>
      <c r="F5" s="321">
        <f>'2_ČEL KON'!F13</f>
        <v>0</v>
      </c>
    </row>
    <row r="6" spans="1:10" ht="25">
      <c r="A6" s="23" t="s">
        <v>23</v>
      </c>
      <c r="B6" s="21" t="s">
        <v>216</v>
      </c>
      <c r="C6" s="22"/>
      <c r="D6" s="24"/>
      <c r="E6" s="25"/>
      <c r="F6" s="321">
        <f>'3_AB'!F10</f>
        <v>0</v>
      </c>
    </row>
    <row r="7" spans="1:10">
      <c r="A7" s="23" t="s">
        <v>26</v>
      </c>
      <c r="B7" s="21" t="s">
        <v>8</v>
      </c>
      <c r="C7" s="22"/>
      <c r="D7" s="24"/>
      <c r="E7" s="25"/>
      <c r="F7" s="321">
        <f>'4_ZID'!F31</f>
        <v>0</v>
      </c>
    </row>
    <row r="8" spans="1:10">
      <c r="A8" s="23" t="s">
        <v>27</v>
      </c>
      <c r="B8" s="21" t="s">
        <v>9</v>
      </c>
      <c r="C8" s="22"/>
      <c r="D8" s="24"/>
      <c r="E8" s="25"/>
      <c r="F8" s="321">
        <f>'5_IZO'!F33</f>
        <v>0</v>
      </c>
    </row>
    <row r="9" spans="1:10">
      <c r="A9" s="23" t="s">
        <v>29</v>
      </c>
      <c r="B9" s="21" t="s">
        <v>11</v>
      </c>
      <c r="C9" s="22"/>
      <c r="D9" s="24"/>
      <c r="E9" s="25"/>
      <c r="F9" s="321">
        <f>'6_LIM'!F19</f>
        <v>0</v>
      </c>
    </row>
    <row r="10" spans="1:10">
      <c r="A10" s="23" t="s">
        <v>30</v>
      </c>
      <c r="B10" s="21" t="s">
        <v>56</v>
      </c>
      <c r="C10" s="22"/>
      <c r="D10" s="24"/>
      <c r="E10" s="25"/>
      <c r="F10" s="321">
        <f>'7_GK'!F105</f>
        <v>0</v>
      </c>
    </row>
    <row r="11" spans="1:10" s="5" customFormat="1" ht="12.5">
      <c r="A11" s="23" t="s">
        <v>31</v>
      </c>
      <c r="B11" s="21" t="s">
        <v>57</v>
      </c>
      <c r="C11" s="22"/>
      <c r="D11" s="24"/>
      <c r="E11" s="25"/>
      <c r="F11" s="321">
        <f>'8_PODP'!F44</f>
        <v>0</v>
      </c>
      <c r="J11" s="42"/>
    </row>
    <row r="12" spans="1:10" s="5" customFormat="1" ht="12.5">
      <c r="A12" s="23" t="s">
        <v>32</v>
      </c>
      <c r="B12" s="21" t="s">
        <v>12</v>
      </c>
      <c r="C12" s="22"/>
      <c r="D12" s="24"/>
      <c r="E12" s="25"/>
      <c r="F12" s="321">
        <f>'9_KER'!F21</f>
        <v>0</v>
      </c>
      <c r="J12" s="42"/>
    </row>
    <row r="13" spans="1:10" s="5" customFormat="1" ht="25">
      <c r="A13" s="23" t="s">
        <v>33</v>
      </c>
      <c r="B13" s="21" t="s">
        <v>2808</v>
      </c>
      <c r="C13" s="22"/>
      <c r="D13" s="24"/>
      <c r="E13" s="25"/>
      <c r="F13" s="321">
        <f>'10_SOBSL'!F25</f>
        <v>0</v>
      </c>
      <c r="J13" s="42"/>
    </row>
    <row r="14" spans="1:10" s="5" customFormat="1" ht="12.5">
      <c r="A14" s="23" t="s">
        <v>34</v>
      </c>
      <c r="B14" s="21" t="s">
        <v>55</v>
      </c>
      <c r="C14" s="22"/>
      <c r="D14" s="24"/>
      <c r="E14" s="25"/>
      <c r="F14" s="321">
        <f>'11_BRAV'!F56</f>
        <v>0</v>
      </c>
      <c r="J14" s="42"/>
    </row>
    <row r="15" spans="1:10" s="5" customFormat="1" ht="12.5">
      <c r="A15" s="23" t="s">
        <v>47</v>
      </c>
      <c r="B15" s="21" t="s">
        <v>53</v>
      </c>
      <c r="C15" s="22"/>
      <c r="D15" s="24"/>
      <c r="E15" s="25"/>
      <c r="F15" s="321">
        <f>'12_STOL'!F36</f>
        <v>0</v>
      </c>
      <c r="J15" s="42"/>
    </row>
    <row r="16" spans="1:10" s="5" customFormat="1" ht="12.5">
      <c r="A16" s="23" t="s">
        <v>35</v>
      </c>
      <c r="B16" s="21" t="s">
        <v>10</v>
      </c>
      <c r="C16" s="22"/>
      <c r="D16" s="24"/>
      <c r="E16" s="25"/>
      <c r="F16" s="321">
        <f>'13_FAS'!F9</f>
        <v>0</v>
      </c>
      <c r="J16" s="42"/>
    </row>
    <row r="17" spans="1:10" s="5" customFormat="1" ht="12.5">
      <c r="A17" s="23" t="s">
        <v>36</v>
      </c>
      <c r="B17" s="21" t="s">
        <v>70</v>
      </c>
      <c r="C17" s="22"/>
      <c r="D17" s="24"/>
      <c r="E17" s="25"/>
      <c r="F17" s="321">
        <f>'14_ČISTI PR'!F64</f>
        <v>0</v>
      </c>
      <c r="J17" s="42"/>
    </row>
    <row r="18" spans="1:10" s="5" customFormat="1" ht="12.5">
      <c r="A18" s="23" t="s">
        <v>37</v>
      </c>
      <c r="B18" s="21" t="s">
        <v>71</v>
      </c>
      <c r="C18" s="22"/>
      <c r="D18" s="24"/>
      <c r="E18" s="25"/>
      <c r="F18" s="321">
        <f>'15_EL INST'!F659</f>
        <v>0</v>
      </c>
      <c r="J18" s="42"/>
    </row>
    <row r="19" spans="1:10" s="5" customFormat="1" ht="12.5">
      <c r="A19" s="23" t="s">
        <v>38</v>
      </c>
      <c r="B19" s="21" t="s">
        <v>58</v>
      </c>
      <c r="C19" s="22"/>
      <c r="D19" s="24"/>
      <c r="E19" s="25"/>
      <c r="F19" s="321">
        <f>'16_ST INST'!F1713</f>
        <v>0</v>
      </c>
      <c r="J19" s="42"/>
    </row>
    <row r="20" spans="1:10" s="5" customFormat="1" ht="12.5">
      <c r="A20" s="23" t="s">
        <v>39</v>
      </c>
      <c r="B20" s="21" t="s">
        <v>106</v>
      </c>
      <c r="C20" s="22"/>
      <c r="D20" s="24"/>
      <c r="E20" s="25"/>
      <c r="F20" s="321">
        <f>'17_SPRINK'!F138</f>
        <v>0</v>
      </c>
      <c r="J20" s="42"/>
    </row>
    <row r="21" spans="1:10" s="5" customFormat="1" ht="12.5">
      <c r="A21" s="23" t="s">
        <v>40</v>
      </c>
      <c r="B21" s="21" t="s">
        <v>2810</v>
      </c>
      <c r="C21" s="22"/>
      <c r="D21" s="24"/>
      <c r="E21" s="25"/>
      <c r="F21" s="321">
        <f>'18_VIK'!F278</f>
        <v>0</v>
      </c>
      <c r="J21" s="42"/>
    </row>
    <row r="22" spans="1:10" s="5" customFormat="1" ht="12.5">
      <c r="A22" s="23" t="s">
        <v>41</v>
      </c>
      <c r="B22" s="21" t="s">
        <v>72</v>
      </c>
      <c r="C22" s="22"/>
      <c r="D22" s="24"/>
      <c r="E22" s="25"/>
      <c r="F22" s="321">
        <f>'19_VIV'!F64</f>
        <v>0</v>
      </c>
      <c r="J22" s="42"/>
    </row>
    <row r="23" spans="1:10" s="5" customFormat="1" ht="12.5">
      <c r="A23" s="23" t="s">
        <v>42</v>
      </c>
      <c r="B23" s="21" t="s">
        <v>73</v>
      </c>
      <c r="C23" s="22"/>
      <c r="D23" s="24"/>
      <c r="E23" s="25"/>
      <c r="F23" s="321">
        <f>'20_MED PL'!F90</f>
        <v>0</v>
      </c>
      <c r="J23" s="42"/>
    </row>
    <row r="24" spans="1:10" s="5" customFormat="1" ht="13" thickBot="1">
      <c r="A24" s="23" t="s">
        <v>43</v>
      </c>
      <c r="B24" s="5" t="s">
        <v>379</v>
      </c>
      <c r="C24" s="22"/>
      <c r="D24" s="24"/>
      <c r="E24" s="25"/>
      <c r="F24" s="47">
        <f>'21_ZAV I OST'!F37</f>
        <v>0</v>
      </c>
      <c r="J24" s="42"/>
    </row>
    <row r="25" spans="1:10" s="5" customFormat="1" ht="14" thickTop="1" thickBot="1">
      <c r="A25" s="35"/>
      <c r="B25" s="36" t="s">
        <v>14</v>
      </c>
      <c r="C25" s="37"/>
      <c r="D25" s="38"/>
      <c r="E25" s="39"/>
      <c r="F25" s="50">
        <f>SUM(F4:F24)</f>
        <v>0</v>
      </c>
      <c r="J25" s="42"/>
    </row>
    <row r="26" spans="1:10" s="5" customFormat="1" ht="13" thickTop="1">
      <c r="A26" s="425" t="s">
        <v>3310</v>
      </c>
      <c r="B26" s="425"/>
      <c r="C26" s="425"/>
      <c r="D26" s="425"/>
      <c r="E26" s="425"/>
      <c r="F26" s="425"/>
      <c r="J26" s="42"/>
    </row>
    <row r="27" spans="1:10" s="5" customFormat="1" ht="12.5">
      <c r="A27" s="40"/>
      <c r="J27" s="42"/>
    </row>
    <row r="28" spans="1:10" s="5" customFormat="1">
      <c r="A28" s="6"/>
      <c r="J28" s="42"/>
    </row>
    <row r="29" spans="1:10" s="5" customFormat="1">
      <c r="A29" s="41"/>
      <c r="J29" s="42"/>
    </row>
    <row r="30" spans="1:10" s="5" customFormat="1">
      <c r="A30" s="6"/>
      <c r="J30" s="42"/>
    </row>
    <row r="31" spans="1:10" s="5" customFormat="1" ht="12.5">
      <c r="A31" s="26"/>
      <c r="J31" s="42"/>
    </row>
    <row r="32" spans="1:10">
      <c r="A32" s="11"/>
    </row>
    <row r="33" spans="1:6">
      <c r="A33" s="11"/>
    </row>
    <row r="34" spans="1:6">
      <c r="A34" s="26"/>
    </row>
    <row r="35" spans="1:6">
      <c r="A35" s="26"/>
      <c r="B35" s="32"/>
      <c r="C35" s="29"/>
      <c r="D35" s="30"/>
      <c r="E35" s="31"/>
      <c r="F35" s="48"/>
    </row>
    <row r="36" spans="1:6">
      <c r="A36" s="11"/>
      <c r="B36" s="26"/>
      <c r="C36" s="12"/>
      <c r="D36" s="15"/>
      <c r="E36" s="14"/>
      <c r="F36" s="46"/>
    </row>
    <row r="37" spans="1:6">
      <c r="A37" s="11"/>
    </row>
    <row r="38" spans="1:6">
      <c r="B38"/>
    </row>
    <row r="40" spans="1:6">
      <c r="C40" s="12"/>
      <c r="D40" s="13"/>
      <c r="E40" s="14"/>
      <c r="F40" s="46"/>
    </row>
    <row r="41" spans="1:6">
      <c r="C41" s="12"/>
      <c r="D41" s="13"/>
      <c r="E41" s="14"/>
      <c r="F41" s="46"/>
    </row>
    <row r="42" spans="1:6">
      <c r="B42" s="26"/>
      <c r="C42" s="12"/>
      <c r="D42" s="15"/>
      <c r="E42" s="14"/>
      <c r="F42" s="46"/>
    </row>
    <row r="43" spans="1:6">
      <c r="B43" s="26"/>
      <c r="C43" s="12"/>
      <c r="D43" s="13"/>
      <c r="E43" s="14"/>
      <c r="F43" s="46"/>
    </row>
    <row r="44" spans="1:6">
      <c r="B44" s="26"/>
      <c r="C44" s="12"/>
      <c r="D44" s="13"/>
      <c r="E44" s="14"/>
      <c r="F44" s="46"/>
    </row>
    <row r="45" spans="1:6">
      <c r="B45" s="26"/>
      <c r="C45" s="12"/>
      <c r="D45" s="13"/>
      <c r="E45" s="14"/>
      <c r="F45" s="46"/>
    </row>
    <row r="46" spans="1:6">
      <c r="B46" s="26"/>
      <c r="C46" s="12"/>
      <c r="D46" s="15"/>
      <c r="E46" s="14"/>
      <c r="F46" s="46"/>
    </row>
  </sheetData>
  <sheetProtection algorithmName="SHA-512" hashValue="qiLO5TahWhKkL3BPdc67d+a0C5Fp2KpLr5t9x/k+1A6LFGAxe0BpLODto04gdhPRADjIvLwn/VLDe78kFRzosw==" saltValue="EKdbpNljXh9bXi1SUuQ9+Q==" spinCount="100000" sheet="1" objects="1" scenarios="1" formatCells="0" formatColumns="0" formatRows="0"/>
  <mergeCells count="1">
    <mergeCell ref="A26:F26"/>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F351-6A62-4047-92F0-E960AF38FFEC}">
  <dimension ref="A1:J278"/>
  <sheetViews>
    <sheetView view="pageBreakPreview" zoomScale="70" zoomScaleNormal="85" zoomScaleSheetLayoutView="70" workbookViewId="0">
      <selection activeCell="B5" sqref="B5"/>
    </sheetView>
  </sheetViews>
  <sheetFormatPr defaultColWidth="8.90625" defaultRowHeight="11.5"/>
  <cols>
    <col min="1" max="1" width="7.90625" style="98" customWidth="1"/>
    <col min="2" max="2" width="34.54296875" style="98" customWidth="1"/>
    <col min="3" max="3" width="8.54296875" style="76" customWidth="1"/>
    <col min="4" max="4" width="9.54296875" style="230" customWidth="1"/>
    <col min="5" max="5" width="12.54296875" style="392" customWidth="1"/>
    <col min="6" max="6" width="14" style="101" customWidth="1"/>
    <col min="7" max="7" width="47.90625" style="72" customWidth="1"/>
    <col min="8" max="8" width="14.453125" style="72" customWidth="1"/>
    <col min="9" max="9" width="8.90625" style="73"/>
    <col min="10" max="10" width="13" style="74" customWidth="1"/>
    <col min="11" max="16384" width="8.90625" style="73"/>
  </cols>
  <sheetData>
    <row r="1" spans="1:10" ht="47.25" customHeight="1" thickTop="1" thickBot="1">
      <c r="A1" s="67" t="s">
        <v>0</v>
      </c>
      <c r="B1" s="68" t="s">
        <v>1</v>
      </c>
      <c r="C1" s="194" t="s">
        <v>2</v>
      </c>
      <c r="D1" s="225" t="s">
        <v>3</v>
      </c>
      <c r="E1" s="393" t="s">
        <v>74</v>
      </c>
      <c r="F1" s="71" t="s">
        <v>75</v>
      </c>
    </row>
    <row r="2" spans="1:10" ht="12" thickTop="1">
      <c r="A2" s="75"/>
      <c r="B2" s="75"/>
      <c r="D2" s="226"/>
      <c r="E2" s="394"/>
      <c r="F2" s="78"/>
      <c r="H2" s="214"/>
    </row>
    <row r="3" spans="1:10" s="86" customFormat="1">
      <c r="A3" s="80" t="s">
        <v>40</v>
      </c>
      <c r="B3" s="81" t="s">
        <v>2810</v>
      </c>
      <c r="C3" s="82"/>
      <c r="D3" s="227"/>
      <c r="E3" s="395"/>
      <c r="F3" s="84"/>
      <c r="G3" s="85"/>
      <c r="J3" s="87"/>
    </row>
    <row r="4" spans="1:10" s="86" customFormat="1">
      <c r="A4" s="66"/>
      <c r="B4" s="88"/>
      <c r="C4" s="76"/>
      <c r="D4" s="228"/>
      <c r="E4" s="396"/>
      <c r="F4" s="90"/>
      <c r="G4" s="85"/>
      <c r="J4" s="87"/>
    </row>
    <row r="5" spans="1:10" ht="256.5" customHeight="1">
      <c r="A5" s="232" t="s">
        <v>1695</v>
      </c>
      <c r="B5" s="94" t="s">
        <v>629</v>
      </c>
      <c r="C5" s="153"/>
      <c r="D5" s="229"/>
    </row>
    <row r="6" spans="1:10" ht="13.5">
      <c r="A6" s="232" t="s">
        <v>1696</v>
      </c>
      <c r="B6" s="236" t="s">
        <v>1698</v>
      </c>
      <c r="C6" s="96" t="s">
        <v>381</v>
      </c>
      <c r="D6" s="229">
        <v>20</v>
      </c>
      <c r="E6" s="396">
        <v>0</v>
      </c>
      <c r="F6" s="90">
        <f t="shared" ref="F6:F7" si="0">D6*E6</f>
        <v>0</v>
      </c>
    </row>
    <row r="7" spans="1:10" ht="13.5">
      <c r="A7" s="232" t="s">
        <v>1697</v>
      </c>
      <c r="B7" s="236" t="s">
        <v>1699</v>
      </c>
      <c r="C7" s="96" t="s">
        <v>381</v>
      </c>
      <c r="D7" s="229">
        <v>200</v>
      </c>
      <c r="E7" s="396">
        <v>0</v>
      </c>
      <c r="F7" s="90">
        <f t="shared" si="0"/>
        <v>0</v>
      </c>
    </row>
    <row r="8" spans="1:10">
      <c r="A8" s="232"/>
      <c r="B8" s="125"/>
      <c r="C8" s="153"/>
      <c r="D8" s="229"/>
    </row>
    <row r="9" spans="1:10" ht="220.65" customHeight="1">
      <c r="A9" s="232" t="s">
        <v>1700</v>
      </c>
      <c r="B9" s="94" t="s">
        <v>630</v>
      </c>
      <c r="C9" s="153"/>
      <c r="D9" s="229"/>
    </row>
    <row r="10" spans="1:10" ht="13.5">
      <c r="A10" s="232" t="s">
        <v>1701</v>
      </c>
      <c r="B10" s="236" t="s">
        <v>1698</v>
      </c>
      <c r="C10" s="96" t="s">
        <v>381</v>
      </c>
      <c r="D10" s="229">
        <v>10</v>
      </c>
      <c r="E10" s="396">
        <v>0</v>
      </c>
      <c r="F10" s="90">
        <f t="shared" ref="F10:F11" si="1">D10*E10</f>
        <v>0</v>
      </c>
    </row>
    <row r="11" spans="1:10" ht="13.5">
      <c r="A11" s="232" t="s">
        <v>1702</v>
      </c>
      <c r="B11" s="236" t="s">
        <v>1699</v>
      </c>
      <c r="C11" s="96" t="s">
        <v>381</v>
      </c>
      <c r="D11" s="229">
        <v>110</v>
      </c>
      <c r="E11" s="396">
        <v>0</v>
      </c>
      <c r="F11" s="90">
        <f t="shared" si="1"/>
        <v>0</v>
      </c>
    </row>
    <row r="12" spans="1:10">
      <c r="A12" s="233"/>
      <c r="B12" s="129"/>
      <c r="C12" s="96"/>
      <c r="D12" s="229"/>
    </row>
    <row r="13" spans="1:10" ht="79.400000000000006" customHeight="1">
      <c r="A13" s="232" t="s">
        <v>1703</v>
      </c>
      <c r="B13" s="129" t="s">
        <v>631</v>
      </c>
      <c r="C13" s="96" t="s">
        <v>381</v>
      </c>
      <c r="D13" s="229">
        <v>80</v>
      </c>
      <c r="E13" s="396">
        <v>0</v>
      </c>
      <c r="F13" s="90">
        <f t="shared" ref="F13" si="2">D13*E13</f>
        <v>0</v>
      </c>
    </row>
    <row r="14" spans="1:10">
      <c r="A14" s="232"/>
      <c r="B14" s="129"/>
      <c r="C14" s="96"/>
      <c r="D14" s="96"/>
    </row>
    <row r="15" spans="1:10" ht="96" customHeight="1">
      <c r="A15" s="232" t="s">
        <v>1704</v>
      </c>
      <c r="B15" s="129" t="s">
        <v>632</v>
      </c>
      <c r="C15" s="96" t="s">
        <v>381</v>
      </c>
      <c r="D15" s="229">
        <v>250</v>
      </c>
      <c r="E15" s="396">
        <v>0</v>
      </c>
      <c r="F15" s="90">
        <f t="shared" ref="F15" si="3">D15*E15</f>
        <v>0</v>
      </c>
    </row>
    <row r="16" spans="1:10">
      <c r="A16" s="232"/>
      <c r="B16" s="129"/>
      <c r="C16" s="96"/>
      <c r="D16" s="96"/>
    </row>
    <row r="17" spans="1:6" ht="45" customHeight="1">
      <c r="A17" s="125" t="s">
        <v>1705</v>
      </c>
      <c r="B17" s="129" t="s">
        <v>1707</v>
      </c>
      <c r="C17" s="96" t="s">
        <v>381</v>
      </c>
      <c r="D17" s="229">
        <v>30</v>
      </c>
      <c r="E17" s="396">
        <v>0</v>
      </c>
      <c r="F17" s="90">
        <f t="shared" ref="F17" si="4">D17*E17</f>
        <v>0</v>
      </c>
    </row>
    <row r="18" spans="1:6">
      <c r="A18" s="232"/>
      <c r="B18" s="129"/>
      <c r="C18" s="96"/>
      <c r="D18" s="96"/>
    </row>
    <row r="19" spans="1:6" ht="223.4" customHeight="1">
      <c r="A19" s="232" t="s">
        <v>1708</v>
      </c>
      <c r="B19" s="357" t="s">
        <v>705</v>
      </c>
      <c r="C19" s="153" t="s">
        <v>5</v>
      </c>
      <c r="D19" s="229">
        <v>1</v>
      </c>
      <c r="E19" s="396">
        <v>0</v>
      </c>
      <c r="F19" s="90">
        <f t="shared" ref="F19" si="5">D19*E19</f>
        <v>0</v>
      </c>
    </row>
    <row r="20" spans="1:6">
      <c r="A20" s="233"/>
      <c r="B20" s="129"/>
      <c r="C20" s="96"/>
      <c r="D20" s="229"/>
    </row>
    <row r="21" spans="1:6" ht="216" customHeight="1">
      <c r="A21" s="231" t="s">
        <v>1709</v>
      </c>
      <c r="B21" s="94" t="s">
        <v>1706</v>
      </c>
      <c r="C21" s="153" t="s">
        <v>5</v>
      </c>
      <c r="D21" s="229">
        <v>1</v>
      </c>
      <c r="E21" s="396">
        <v>0</v>
      </c>
      <c r="F21" s="90">
        <f t="shared" ref="F21" si="6">D21*E21</f>
        <v>0</v>
      </c>
    </row>
    <row r="22" spans="1:6">
      <c r="A22" s="231"/>
      <c r="B22" s="94"/>
      <c r="C22" s="153"/>
      <c r="D22" s="229"/>
    </row>
    <row r="23" spans="1:6" ht="196.4" customHeight="1">
      <c r="A23" s="231" t="s">
        <v>1710</v>
      </c>
      <c r="B23" s="94" t="s">
        <v>707</v>
      </c>
      <c r="C23" s="153" t="s">
        <v>5</v>
      </c>
      <c r="D23" s="229">
        <v>2</v>
      </c>
      <c r="E23" s="396">
        <v>0</v>
      </c>
      <c r="F23" s="90">
        <f t="shared" ref="F23" si="7">D23*E23</f>
        <v>0</v>
      </c>
    </row>
    <row r="24" spans="1:6">
      <c r="A24" s="231"/>
      <c r="B24" s="94"/>
      <c r="C24" s="153"/>
      <c r="D24" s="229"/>
    </row>
    <row r="25" spans="1:6" ht="78" customHeight="1">
      <c r="A25" s="231" t="s">
        <v>1711</v>
      </c>
      <c r="B25" s="94" t="s">
        <v>633</v>
      </c>
      <c r="C25" s="154" t="s">
        <v>5</v>
      </c>
      <c r="D25" s="229">
        <v>1</v>
      </c>
      <c r="E25" s="396">
        <v>0</v>
      </c>
      <c r="F25" s="90">
        <f t="shared" ref="F25" si="8">D25*E25</f>
        <v>0</v>
      </c>
    </row>
    <row r="26" spans="1:6">
      <c r="A26" s="231"/>
      <c r="B26" s="94"/>
      <c r="C26" s="154"/>
      <c r="D26" s="229"/>
    </row>
    <row r="27" spans="1:6" ht="87.65" customHeight="1">
      <c r="A27" s="231" t="s">
        <v>1712</v>
      </c>
      <c r="B27" s="221" t="s">
        <v>706</v>
      </c>
      <c r="C27" s="154" t="s">
        <v>28</v>
      </c>
      <c r="D27" s="154">
        <v>1</v>
      </c>
      <c r="E27" s="396">
        <v>0</v>
      </c>
      <c r="F27" s="90">
        <f t="shared" ref="F27" si="9">D27*E27</f>
        <v>0</v>
      </c>
    </row>
    <row r="28" spans="1:6">
      <c r="A28" s="234"/>
      <c r="B28" s="75"/>
      <c r="C28" s="153"/>
      <c r="D28" s="229"/>
    </row>
    <row r="29" spans="1:6" ht="228" customHeight="1">
      <c r="A29" s="233" t="s">
        <v>1714</v>
      </c>
      <c r="B29" s="94" t="s">
        <v>1713</v>
      </c>
      <c r="C29" s="96"/>
      <c r="D29" s="229"/>
    </row>
    <row r="30" spans="1:6">
      <c r="A30" s="233" t="s">
        <v>1715</v>
      </c>
      <c r="B30" s="94" t="s">
        <v>635</v>
      </c>
      <c r="C30" s="153" t="s">
        <v>19</v>
      </c>
      <c r="D30" s="229">
        <v>200</v>
      </c>
      <c r="E30" s="396">
        <v>0</v>
      </c>
      <c r="F30" s="90">
        <f t="shared" ref="F30:F31" si="10">D30*E30</f>
        <v>0</v>
      </c>
    </row>
    <row r="31" spans="1:6">
      <c r="A31" s="233" t="s">
        <v>1716</v>
      </c>
      <c r="B31" s="94" t="s">
        <v>637</v>
      </c>
      <c r="C31" s="153" t="s">
        <v>19</v>
      </c>
      <c r="D31" s="229">
        <v>200</v>
      </c>
      <c r="E31" s="396">
        <v>0</v>
      </c>
      <c r="F31" s="90">
        <f t="shared" si="10"/>
        <v>0</v>
      </c>
    </row>
    <row r="32" spans="1:6">
      <c r="A32" s="233"/>
      <c r="B32" s="75"/>
      <c r="C32" s="153"/>
      <c r="D32" s="229"/>
    </row>
    <row r="33" spans="1:6" ht="43.4" customHeight="1">
      <c r="A33" s="233" t="s">
        <v>1718</v>
      </c>
      <c r="B33" s="94" t="s">
        <v>1717</v>
      </c>
      <c r="C33" s="153" t="s">
        <v>5</v>
      </c>
      <c r="D33" s="229">
        <v>1</v>
      </c>
      <c r="E33" s="396">
        <v>0</v>
      </c>
      <c r="F33" s="90">
        <f t="shared" ref="F33" si="11">D33*E33</f>
        <v>0</v>
      </c>
    </row>
    <row r="34" spans="1:6">
      <c r="A34" s="233"/>
      <c r="B34" s="75"/>
      <c r="C34" s="153"/>
      <c r="D34" s="229"/>
    </row>
    <row r="35" spans="1:6" ht="131.4" customHeight="1">
      <c r="A35" s="233" t="s">
        <v>1724</v>
      </c>
      <c r="B35" s="94" t="s">
        <v>1722</v>
      </c>
      <c r="C35" s="153" t="s">
        <v>19</v>
      </c>
      <c r="D35" s="229">
        <v>120</v>
      </c>
      <c r="E35" s="396">
        <v>0</v>
      </c>
      <c r="F35" s="90">
        <f t="shared" ref="F35" si="12">D35*E35</f>
        <v>0</v>
      </c>
    </row>
    <row r="36" spans="1:6">
      <c r="A36" s="233"/>
      <c r="B36" s="75"/>
      <c r="C36" s="153"/>
      <c r="D36" s="229"/>
    </row>
    <row r="37" spans="1:6" ht="41.4" customHeight="1">
      <c r="A37" s="233" t="s">
        <v>1725</v>
      </c>
      <c r="B37" s="94" t="s">
        <v>1723</v>
      </c>
      <c r="C37" s="153" t="s">
        <v>5</v>
      </c>
      <c r="D37" s="229">
        <v>1</v>
      </c>
      <c r="E37" s="396">
        <v>0</v>
      </c>
      <c r="F37" s="90">
        <f t="shared" ref="F37" si="13">D37*E37</f>
        <v>0</v>
      </c>
    </row>
    <row r="38" spans="1:6">
      <c r="A38" s="233"/>
      <c r="B38" s="75"/>
      <c r="C38" s="153"/>
      <c r="D38" s="229"/>
    </row>
    <row r="39" spans="1:6" ht="156" customHeight="1">
      <c r="A39" s="233" t="s">
        <v>1726</v>
      </c>
      <c r="B39" s="344" t="s">
        <v>3102</v>
      </c>
      <c r="C39" s="153"/>
      <c r="D39" s="229"/>
    </row>
    <row r="40" spans="1:6">
      <c r="A40" s="231" t="s">
        <v>1727</v>
      </c>
      <c r="B40" s="236" t="s">
        <v>638</v>
      </c>
      <c r="C40" s="153" t="s">
        <v>19</v>
      </c>
      <c r="D40" s="229">
        <v>1</v>
      </c>
      <c r="E40" s="396">
        <v>0</v>
      </c>
      <c r="F40" s="90">
        <f t="shared" ref="F40:F41" si="14">D40*E40</f>
        <v>0</v>
      </c>
    </row>
    <row r="41" spans="1:6">
      <c r="A41" s="231" t="s">
        <v>1728</v>
      </c>
      <c r="B41" s="236" t="s">
        <v>639</v>
      </c>
      <c r="C41" s="153" t="s">
        <v>19</v>
      </c>
      <c r="D41" s="229">
        <v>1</v>
      </c>
      <c r="E41" s="396">
        <v>0</v>
      </c>
      <c r="F41" s="90">
        <f t="shared" si="14"/>
        <v>0</v>
      </c>
    </row>
    <row r="42" spans="1:6">
      <c r="A42" s="231"/>
      <c r="B42" s="347"/>
      <c r="C42" s="153"/>
      <c r="D42" s="229"/>
    </row>
    <row r="43" spans="1:6" ht="89.4" customHeight="1">
      <c r="A43" s="231" t="s">
        <v>1729</v>
      </c>
      <c r="B43" s="94" t="s">
        <v>640</v>
      </c>
      <c r="C43" s="153"/>
      <c r="D43" s="229"/>
    </row>
    <row r="44" spans="1:6" ht="25.4" customHeight="1">
      <c r="A44" s="231" t="s">
        <v>1730</v>
      </c>
      <c r="B44" s="94" t="s">
        <v>641</v>
      </c>
      <c r="C44" s="153" t="s">
        <v>5</v>
      </c>
      <c r="D44" s="229">
        <v>2</v>
      </c>
      <c r="E44" s="396">
        <v>0</v>
      </c>
      <c r="F44" s="90">
        <f t="shared" ref="F44:F45" si="15">D44*E44</f>
        <v>0</v>
      </c>
    </row>
    <row r="45" spans="1:6" ht="27.65" customHeight="1">
      <c r="A45" s="231" t="s">
        <v>1731</v>
      </c>
      <c r="B45" s="94" t="s">
        <v>642</v>
      </c>
      <c r="C45" s="153" t="s">
        <v>5</v>
      </c>
      <c r="D45" s="229">
        <v>5</v>
      </c>
      <c r="E45" s="396">
        <v>0</v>
      </c>
      <c r="F45" s="90">
        <f t="shared" si="15"/>
        <v>0</v>
      </c>
    </row>
    <row r="46" spans="1:6">
      <c r="A46" s="231"/>
      <c r="B46" s="347"/>
      <c r="C46" s="153"/>
      <c r="D46" s="229"/>
    </row>
    <row r="47" spans="1:6" ht="226.65" customHeight="1">
      <c r="A47" s="231" t="s">
        <v>1732</v>
      </c>
      <c r="B47" s="345" t="s">
        <v>3022</v>
      </c>
      <c r="C47" s="153" t="s">
        <v>5</v>
      </c>
      <c r="D47" s="229">
        <v>3</v>
      </c>
      <c r="E47" s="396">
        <v>0</v>
      </c>
      <c r="F47" s="90">
        <f t="shared" ref="F47" si="16">D47*E47</f>
        <v>0</v>
      </c>
    </row>
    <row r="48" spans="1:6">
      <c r="A48" s="231"/>
      <c r="B48" s="346"/>
      <c r="C48" s="73"/>
      <c r="D48" s="73"/>
    </row>
    <row r="49" spans="1:7" ht="169.65" customHeight="1">
      <c r="A49" s="231" t="s">
        <v>1734</v>
      </c>
      <c r="B49" s="94" t="s">
        <v>1733</v>
      </c>
      <c r="C49" s="153" t="s">
        <v>28</v>
      </c>
      <c r="D49" s="229">
        <v>3</v>
      </c>
      <c r="E49" s="396">
        <v>0</v>
      </c>
      <c r="F49" s="90">
        <f t="shared" ref="F49" si="17">D49*E49</f>
        <v>0</v>
      </c>
    </row>
    <row r="50" spans="1:7">
      <c r="A50" s="231"/>
      <c r="B50" s="347"/>
      <c r="C50" s="222"/>
      <c r="D50" s="229"/>
    </row>
    <row r="51" spans="1:7" ht="49.65" customHeight="1">
      <c r="A51" s="231" t="s">
        <v>1735</v>
      </c>
      <c r="B51" s="94" t="s">
        <v>643</v>
      </c>
      <c r="C51" s="153"/>
      <c r="D51" s="229"/>
    </row>
    <row r="52" spans="1:7">
      <c r="A52" s="231" t="s">
        <v>1736</v>
      </c>
      <c r="B52" s="236" t="s">
        <v>644</v>
      </c>
      <c r="C52" s="222" t="s">
        <v>19</v>
      </c>
      <c r="D52" s="229">
        <v>1</v>
      </c>
      <c r="E52" s="396">
        <v>0</v>
      </c>
      <c r="F52" s="90">
        <f t="shared" ref="F52:F53" si="18">D52*E52</f>
        <v>0</v>
      </c>
    </row>
    <row r="53" spans="1:7">
      <c r="A53" s="231" t="s">
        <v>1737</v>
      </c>
      <c r="B53" s="236" t="s">
        <v>645</v>
      </c>
      <c r="C53" s="222" t="s">
        <v>19</v>
      </c>
      <c r="D53" s="229">
        <v>1</v>
      </c>
      <c r="E53" s="396">
        <v>0</v>
      </c>
      <c r="F53" s="90">
        <f t="shared" si="18"/>
        <v>0</v>
      </c>
    </row>
    <row r="54" spans="1:7">
      <c r="A54" s="233"/>
      <c r="B54" s="75"/>
      <c r="C54" s="153"/>
      <c r="D54" s="229"/>
    </row>
    <row r="55" spans="1:7" ht="42" customHeight="1">
      <c r="A55" s="231" t="s">
        <v>1738</v>
      </c>
      <c r="B55" s="94" t="s">
        <v>646</v>
      </c>
      <c r="C55" s="153" t="s">
        <v>19</v>
      </c>
      <c r="D55" s="229">
        <v>445</v>
      </c>
      <c r="E55" s="396">
        <v>0</v>
      </c>
      <c r="F55" s="90">
        <f t="shared" ref="F55" si="19">D55*E55</f>
        <v>0</v>
      </c>
    </row>
    <row r="56" spans="1:7">
      <c r="A56" s="231"/>
      <c r="B56" s="347"/>
      <c r="C56" s="73"/>
      <c r="D56" s="73"/>
    </row>
    <row r="57" spans="1:7" ht="364.65" customHeight="1">
      <c r="A57" s="231" t="s">
        <v>1739</v>
      </c>
      <c r="B57" s="94" t="s">
        <v>3023</v>
      </c>
      <c r="C57" s="153" t="s">
        <v>28</v>
      </c>
      <c r="D57" s="229">
        <v>1</v>
      </c>
      <c r="E57" s="396">
        <v>0</v>
      </c>
      <c r="F57" s="90">
        <f t="shared" ref="F57" si="20">D57*E57</f>
        <v>0</v>
      </c>
    </row>
    <row r="58" spans="1:7">
      <c r="A58" s="231"/>
      <c r="B58" s="75"/>
      <c r="C58" s="154"/>
      <c r="D58" s="229"/>
    </row>
    <row r="59" spans="1:7" ht="200.4" customHeight="1">
      <c r="A59" s="231" t="s">
        <v>1740</v>
      </c>
      <c r="B59" s="224" t="s">
        <v>3024</v>
      </c>
      <c r="C59" s="153" t="s">
        <v>28</v>
      </c>
      <c r="D59" s="229">
        <v>1</v>
      </c>
      <c r="E59" s="396">
        <v>0</v>
      </c>
      <c r="F59" s="90">
        <f t="shared" ref="F59" si="21">D59*E59</f>
        <v>0</v>
      </c>
    </row>
    <row r="60" spans="1:7">
      <c r="A60" s="235"/>
      <c r="B60" s="237"/>
      <c r="C60" s="153"/>
      <c r="D60" s="229"/>
    </row>
    <row r="61" spans="1:7" ht="89.4" customHeight="1">
      <c r="A61" s="231" t="s">
        <v>1741</v>
      </c>
      <c r="B61" s="94" t="s">
        <v>3025</v>
      </c>
      <c r="C61" s="154" t="s">
        <v>28</v>
      </c>
      <c r="D61" s="229">
        <v>1</v>
      </c>
      <c r="E61" s="396">
        <v>0</v>
      </c>
      <c r="F61" s="90">
        <f t="shared" ref="F61" si="22">D61*E61</f>
        <v>0</v>
      </c>
      <c r="G61" s="360"/>
    </row>
    <row r="62" spans="1:7">
      <c r="A62" s="231"/>
      <c r="B62" s="94"/>
      <c r="C62" s="154"/>
      <c r="D62" s="229"/>
    </row>
    <row r="63" spans="1:7" ht="244.65" customHeight="1">
      <c r="A63" s="231" t="s">
        <v>1742</v>
      </c>
      <c r="B63" s="94" t="s">
        <v>1743</v>
      </c>
      <c r="C63" s="153" t="s">
        <v>28</v>
      </c>
      <c r="D63" s="229">
        <v>1</v>
      </c>
      <c r="E63" s="396">
        <v>0</v>
      </c>
      <c r="F63" s="90">
        <f t="shared" ref="F63" si="23">D63*E63</f>
        <v>0</v>
      </c>
    </row>
    <row r="64" spans="1:7">
      <c r="A64" s="231"/>
      <c r="B64" s="94"/>
      <c r="C64" s="222"/>
      <c r="D64" s="229"/>
    </row>
    <row r="65" spans="1:6" ht="190.65" customHeight="1">
      <c r="A65" s="231" t="s">
        <v>1745</v>
      </c>
      <c r="B65" s="94" t="s">
        <v>1744</v>
      </c>
      <c r="C65" s="153"/>
      <c r="D65" s="229"/>
    </row>
    <row r="66" spans="1:6">
      <c r="A66" s="231" t="s">
        <v>3026</v>
      </c>
      <c r="B66" s="94" t="s">
        <v>647</v>
      </c>
      <c r="C66" s="154" t="s">
        <v>19</v>
      </c>
      <c r="D66" s="229">
        <v>1</v>
      </c>
      <c r="E66" s="396">
        <v>0</v>
      </c>
      <c r="F66" s="90">
        <f t="shared" ref="F66:F72" si="24">D66*E66</f>
        <v>0</v>
      </c>
    </row>
    <row r="67" spans="1:6">
      <c r="A67" s="231" t="s">
        <v>3027</v>
      </c>
      <c r="B67" s="94" t="s">
        <v>648</v>
      </c>
      <c r="C67" s="154" t="s">
        <v>19</v>
      </c>
      <c r="D67" s="229">
        <v>1</v>
      </c>
      <c r="E67" s="396">
        <v>0</v>
      </c>
      <c r="F67" s="90">
        <f t="shared" si="24"/>
        <v>0</v>
      </c>
    </row>
    <row r="68" spans="1:6">
      <c r="A68" s="231" t="s">
        <v>3028</v>
      </c>
      <c r="B68" s="94" t="s">
        <v>649</v>
      </c>
      <c r="C68" s="154" t="s">
        <v>19</v>
      </c>
      <c r="D68" s="229">
        <v>1</v>
      </c>
      <c r="E68" s="396">
        <v>0</v>
      </c>
      <c r="F68" s="90">
        <f t="shared" si="24"/>
        <v>0</v>
      </c>
    </row>
    <row r="69" spans="1:6">
      <c r="A69" s="231" t="s">
        <v>3029</v>
      </c>
      <c r="B69" s="94" t="s">
        <v>650</v>
      </c>
      <c r="C69" s="154" t="s">
        <v>19</v>
      </c>
      <c r="D69" s="229">
        <v>1</v>
      </c>
      <c r="E69" s="396">
        <v>0</v>
      </c>
      <c r="F69" s="90">
        <f t="shared" si="24"/>
        <v>0</v>
      </c>
    </row>
    <row r="70" spans="1:6">
      <c r="A70" s="231" t="s">
        <v>3030</v>
      </c>
      <c r="B70" s="94" t="s">
        <v>651</v>
      </c>
      <c r="C70" s="154" t="s">
        <v>19</v>
      </c>
      <c r="D70" s="229">
        <v>26</v>
      </c>
      <c r="E70" s="396">
        <v>0</v>
      </c>
      <c r="F70" s="90">
        <f t="shared" si="24"/>
        <v>0</v>
      </c>
    </row>
    <row r="71" spans="1:6">
      <c r="A71" s="231" t="s">
        <v>3031</v>
      </c>
      <c r="B71" s="94" t="s">
        <v>652</v>
      </c>
      <c r="C71" s="154" t="s">
        <v>19</v>
      </c>
      <c r="D71" s="229">
        <v>29</v>
      </c>
      <c r="E71" s="396">
        <v>0</v>
      </c>
      <c r="F71" s="90">
        <f t="shared" si="24"/>
        <v>0</v>
      </c>
    </row>
    <row r="72" spans="1:6">
      <c r="A72" s="231" t="s">
        <v>3032</v>
      </c>
      <c r="B72" s="94" t="s">
        <v>653</v>
      </c>
      <c r="C72" s="154" t="s">
        <v>19</v>
      </c>
      <c r="D72" s="229">
        <v>110</v>
      </c>
      <c r="E72" s="396">
        <v>0</v>
      </c>
      <c r="F72" s="90">
        <f t="shared" si="24"/>
        <v>0</v>
      </c>
    </row>
    <row r="73" spans="1:6">
      <c r="A73" s="231"/>
      <c r="B73" s="94"/>
      <c r="C73" s="153"/>
      <c r="D73" s="229"/>
    </row>
    <row r="74" spans="1:6" ht="178.4" customHeight="1">
      <c r="A74" s="231" t="s">
        <v>1746</v>
      </c>
      <c r="B74" s="94" t="s">
        <v>1752</v>
      </c>
      <c r="C74" s="153" t="s">
        <v>28</v>
      </c>
      <c r="D74" s="229">
        <v>4</v>
      </c>
      <c r="E74" s="396">
        <v>0</v>
      </c>
      <c r="F74" s="90">
        <f t="shared" ref="F74" si="25">D74*E74</f>
        <v>0</v>
      </c>
    </row>
    <row r="75" spans="1:6">
      <c r="A75" s="231"/>
      <c r="B75" s="94"/>
      <c r="C75" s="153"/>
      <c r="D75" s="229"/>
    </row>
    <row r="76" spans="1:6" ht="57.65" customHeight="1">
      <c r="A76" s="231" t="s">
        <v>1747</v>
      </c>
      <c r="B76" s="94" t="s">
        <v>643</v>
      </c>
      <c r="C76" s="153"/>
      <c r="D76" s="229"/>
    </row>
    <row r="77" spans="1:6">
      <c r="A77" s="231" t="s">
        <v>3033</v>
      </c>
      <c r="B77" s="236" t="s">
        <v>647</v>
      </c>
      <c r="C77" s="154" t="s">
        <v>19</v>
      </c>
      <c r="D77" s="229">
        <v>1</v>
      </c>
      <c r="E77" s="396">
        <v>0</v>
      </c>
      <c r="F77" s="90">
        <f t="shared" ref="F77:F79" si="26">D77*E77</f>
        <v>0</v>
      </c>
    </row>
    <row r="78" spans="1:6">
      <c r="A78" s="231" t="s">
        <v>3034</v>
      </c>
      <c r="B78" s="236" t="s">
        <v>650</v>
      </c>
      <c r="C78" s="154" t="s">
        <v>19</v>
      </c>
      <c r="D78" s="229">
        <v>1</v>
      </c>
      <c r="E78" s="396">
        <v>0</v>
      </c>
      <c r="F78" s="90">
        <f t="shared" si="26"/>
        <v>0</v>
      </c>
    </row>
    <row r="79" spans="1:6">
      <c r="A79" s="231" t="s">
        <v>3035</v>
      </c>
      <c r="B79" s="236" t="s">
        <v>652</v>
      </c>
      <c r="C79" s="154" t="s">
        <v>19</v>
      </c>
      <c r="D79" s="229">
        <v>1</v>
      </c>
      <c r="E79" s="396">
        <v>0</v>
      </c>
      <c r="F79" s="90">
        <f t="shared" si="26"/>
        <v>0</v>
      </c>
    </row>
    <row r="80" spans="1:6">
      <c r="A80" s="231"/>
      <c r="B80" s="94"/>
      <c r="C80" s="153"/>
      <c r="D80" s="229"/>
    </row>
    <row r="81" spans="1:6" ht="62.4" customHeight="1">
      <c r="A81" s="231" t="s">
        <v>1748</v>
      </c>
      <c r="B81" s="94" t="s">
        <v>654</v>
      </c>
      <c r="C81" s="153"/>
      <c r="D81" s="229"/>
    </row>
    <row r="82" spans="1:6">
      <c r="A82" s="231" t="s">
        <v>3036</v>
      </c>
      <c r="B82" s="94" t="s">
        <v>655</v>
      </c>
      <c r="C82" s="153" t="s">
        <v>5</v>
      </c>
      <c r="D82" s="229">
        <v>1</v>
      </c>
      <c r="E82" s="396">
        <v>0</v>
      </c>
      <c r="F82" s="90">
        <f t="shared" ref="F82:F88" si="27">D82*E82</f>
        <v>0</v>
      </c>
    </row>
    <row r="83" spans="1:6">
      <c r="A83" s="231" t="s">
        <v>3037</v>
      </c>
      <c r="B83" s="94" t="s">
        <v>656</v>
      </c>
      <c r="C83" s="153" t="s">
        <v>5</v>
      </c>
      <c r="D83" s="229">
        <v>1</v>
      </c>
      <c r="E83" s="396">
        <v>0</v>
      </c>
      <c r="F83" s="90">
        <f t="shared" si="27"/>
        <v>0</v>
      </c>
    </row>
    <row r="84" spans="1:6">
      <c r="A84" s="231" t="s">
        <v>3038</v>
      </c>
      <c r="B84" s="94" t="s">
        <v>657</v>
      </c>
      <c r="C84" s="153" t="s">
        <v>5</v>
      </c>
      <c r="D84" s="229">
        <v>1</v>
      </c>
      <c r="E84" s="396">
        <v>0</v>
      </c>
      <c r="F84" s="90">
        <f t="shared" si="27"/>
        <v>0</v>
      </c>
    </row>
    <row r="85" spans="1:6">
      <c r="A85" s="231" t="s">
        <v>3039</v>
      </c>
      <c r="B85" s="94" t="s">
        <v>110</v>
      </c>
      <c r="C85" s="153" t="s">
        <v>5</v>
      </c>
      <c r="D85" s="229">
        <v>1</v>
      </c>
      <c r="E85" s="396">
        <v>0</v>
      </c>
      <c r="F85" s="90">
        <f t="shared" si="27"/>
        <v>0</v>
      </c>
    </row>
    <row r="86" spans="1:6">
      <c r="A86" s="231" t="s">
        <v>3040</v>
      </c>
      <c r="B86" s="94" t="s">
        <v>109</v>
      </c>
      <c r="C86" s="153" t="s">
        <v>5</v>
      </c>
      <c r="D86" s="229">
        <v>1</v>
      </c>
      <c r="E86" s="396">
        <v>0</v>
      </c>
      <c r="F86" s="90">
        <f t="shared" si="27"/>
        <v>0</v>
      </c>
    </row>
    <row r="87" spans="1:6">
      <c r="A87" s="231" t="s">
        <v>3041</v>
      </c>
      <c r="B87" s="94" t="s">
        <v>658</v>
      </c>
      <c r="C87" s="153" t="s">
        <v>5</v>
      </c>
      <c r="D87" s="229">
        <v>4</v>
      </c>
      <c r="E87" s="396">
        <v>0</v>
      </c>
      <c r="F87" s="90">
        <f t="shared" si="27"/>
        <v>0</v>
      </c>
    </row>
    <row r="88" spans="1:6">
      <c r="A88" s="231" t="s">
        <v>3042</v>
      </c>
      <c r="B88" s="94" t="s">
        <v>659</v>
      </c>
      <c r="C88" s="153" t="s">
        <v>5</v>
      </c>
      <c r="D88" s="229">
        <v>8</v>
      </c>
      <c r="E88" s="396">
        <v>0</v>
      </c>
      <c r="F88" s="90">
        <f t="shared" si="27"/>
        <v>0</v>
      </c>
    </row>
    <row r="89" spans="1:6">
      <c r="A89" s="231"/>
      <c r="B89" s="75"/>
      <c r="C89" s="153"/>
      <c r="D89" s="229"/>
    </row>
    <row r="90" spans="1:6" ht="53.4" customHeight="1">
      <c r="A90" s="231" t="s">
        <v>1749</v>
      </c>
      <c r="B90" s="94" t="s">
        <v>660</v>
      </c>
      <c r="C90" s="153" t="s">
        <v>28</v>
      </c>
      <c r="D90" s="229">
        <v>2</v>
      </c>
      <c r="E90" s="396">
        <v>0</v>
      </c>
      <c r="F90" s="90">
        <f t="shared" ref="F90" si="28">D90*E90</f>
        <v>0</v>
      </c>
    </row>
    <row r="91" spans="1:6">
      <c r="A91" s="231"/>
      <c r="B91" s="94"/>
      <c r="C91" s="153"/>
      <c r="D91" s="229"/>
    </row>
    <row r="92" spans="1:6" ht="87.65" customHeight="1">
      <c r="A92" s="231" t="s">
        <v>1751</v>
      </c>
      <c r="B92" s="94" t="s">
        <v>661</v>
      </c>
      <c r="C92" s="153" t="s">
        <v>5</v>
      </c>
      <c r="D92" s="229">
        <v>6</v>
      </c>
      <c r="E92" s="396">
        <v>0</v>
      </c>
      <c r="F92" s="90">
        <f t="shared" ref="F92" si="29">D92*E92</f>
        <v>0</v>
      </c>
    </row>
    <row r="93" spans="1:6">
      <c r="A93" s="231"/>
      <c r="B93" s="75"/>
      <c r="C93" s="153"/>
      <c r="D93" s="229"/>
    </row>
    <row r="94" spans="1:6" ht="60" customHeight="1">
      <c r="A94" s="231" t="s">
        <v>1750</v>
      </c>
      <c r="B94" s="94" t="s">
        <v>1753</v>
      </c>
      <c r="C94" s="153" t="s">
        <v>5</v>
      </c>
      <c r="D94" s="229">
        <v>24</v>
      </c>
      <c r="E94" s="396">
        <v>0</v>
      </c>
      <c r="F94" s="90">
        <f t="shared" ref="F94" si="30">D94*E94</f>
        <v>0</v>
      </c>
    </row>
    <row r="95" spans="1:6">
      <c r="A95" s="231"/>
      <c r="B95" s="75"/>
      <c r="C95" s="153"/>
      <c r="D95" s="229"/>
    </row>
    <row r="96" spans="1:6" ht="361.4" customHeight="1">
      <c r="A96" s="231" t="s">
        <v>1754</v>
      </c>
      <c r="B96" s="94" t="s">
        <v>3103</v>
      </c>
      <c r="C96" s="153" t="s">
        <v>28</v>
      </c>
      <c r="D96" s="229">
        <v>1</v>
      </c>
      <c r="E96" s="396">
        <v>0</v>
      </c>
      <c r="F96" s="90">
        <f t="shared" ref="F96" si="31">D96*E96</f>
        <v>0</v>
      </c>
    </row>
    <row r="97" spans="1:6">
      <c r="A97" s="231"/>
      <c r="B97" s="75"/>
      <c r="C97" s="153"/>
      <c r="D97" s="229"/>
    </row>
    <row r="98" spans="1:6" ht="196.65" customHeight="1">
      <c r="A98" s="231" t="s">
        <v>1755</v>
      </c>
      <c r="B98" s="224" t="s">
        <v>1721</v>
      </c>
      <c r="C98" s="153" t="s">
        <v>28</v>
      </c>
      <c r="D98" s="229">
        <v>1</v>
      </c>
      <c r="E98" s="396">
        <v>0</v>
      </c>
      <c r="F98" s="90">
        <f t="shared" ref="F98" si="32">D98*E98</f>
        <v>0</v>
      </c>
    </row>
    <row r="99" spans="1:6">
      <c r="A99" s="231"/>
      <c r="B99" s="75"/>
      <c r="C99" s="153"/>
      <c r="D99" s="229"/>
    </row>
    <row r="100" spans="1:6" ht="161.4" customHeight="1">
      <c r="A100" s="231" t="s">
        <v>1756</v>
      </c>
      <c r="B100" s="94" t="s">
        <v>3043</v>
      </c>
      <c r="C100" s="153" t="s">
        <v>28</v>
      </c>
      <c r="D100" s="154">
        <v>1</v>
      </c>
      <c r="E100" s="396">
        <v>0</v>
      </c>
      <c r="F100" s="90">
        <f t="shared" ref="F100" si="33">D100*E100</f>
        <v>0</v>
      </c>
    </row>
    <row r="101" spans="1:6">
      <c r="A101" s="231"/>
      <c r="B101" s="94"/>
      <c r="C101" s="96"/>
      <c r="D101" s="96"/>
    </row>
    <row r="102" spans="1:6" ht="122.4" customHeight="1">
      <c r="A102" s="233" t="s">
        <v>1757</v>
      </c>
      <c r="B102" s="94" t="s">
        <v>1761</v>
      </c>
      <c r="C102" s="153" t="s">
        <v>28</v>
      </c>
      <c r="D102" s="229">
        <v>1</v>
      </c>
      <c r="E102" s="396">
        <v>0</v>
      </c>
      <c r="F102" s="90">
        <f t="shared" ref="F102" si="34">D102*E102</f>
        <v>0</v>
      </c>
    </row>
    <row r="103" spans="1:6">
      <c r="A103" s="236"/>
      <c r="B103" s="94"/>
      <c r="C103" s="153"/>
      <c r="D103" s="229"/>
    </row>
    <row r="104" spans="1:6" ht="90.65" customHeight="1">
      <c r="A104" s="233" t="s">
        <v>1758</v>
      </c>
      <c r="B104" s="94" t="s">
        <v>662</v>
      </c>
      <c r="C104" s="96"/>
      <c r="D104" s="229"/>
    </row>
    <row r="105" spans="1:6">
      <c r="A105" s="233" t="s">
        <v>3044</v>
      </c>
      <c r="B105" s="94" t="s">
        <v>663</v>
      </c>
      <c r="C105" s="153" t="s">
        <v>19</v>
      </c>
      <c r="D105" s="229">
        <v>1</v>
      </c>
      <c r="E105" s="396">
        <v>0</v>
      </c>
      <c r="F105" s="90">
        <f t="shared" ref="F105:F107" si="35">D105*E105</f>
        <v>0</v>
      </c>
    </row>
    <row r="106" spans="1:6">
      <c r="A106" s="233" t="s">
        <v>3045</v>
      </c>
      <c r="B106" s="94" t="s">
        <v>664</v>
      </c>
      <c r="C106" s="153" t="s">
        <v>19</v>
      </c>
      <c r="D106" s="229">
        <v>1</v>
      </c>
      <c r="E106" s="396">
        <v>0</v>
      </c>
      <c r="F106" s="90">
        <f t="shared" si="35"/>
        <v>0</v>
      </c>
    </row>
    <row r="107" spans="1:6">
      <c r="A107" s="233" t="s">
        <v>3046</v>
      </c>
      <c r="B107" s="94" t="s">
        <v>665</v>
      </c>
      <c r="C107" s="153" t="s">
        <v>19</v>
      </c>
      <c r="D107" s="229">
        <v>1</v>
      </c>
      <c r="E107" s="396">
        <v>0</v>
      </c>
      <c r="F107" s="90">
        <f t="shared" si="35"/>
        <v>0</v>
      </c>
    </row>
    <row r="108" spans="1:6">
      <c r="A108" s="125"/>
      <c r="B108" s="75"/>
      <c r="C108" s="153"/>
      <c r="D108" s="229"/>
    </row>
    <row r="109" spans="1:6" ht="160.4" customHeight="1">
      <c r="A109" s="231" t="s">
        <v>1759</v>
      </c>
      <c r="B109" s="94" t="s">
        <v>666</v>
      </c>
      <c r="C109" s="153"/>
      <c r="D109" s="229"/>
    </row>
    <row r="110" spans="1:6">
      <c r="A110" s="231" t="s">
        <v>3047</v>
      </c>
      <c r="B110" s="236" t="s">
        <v>667</v>
      </c>
      <c r="C110" s="153" t="s">
        <v>19</v>
      </c>
      <c r="D110" s="229">
        <v>1</v>
      </c>
      <c r="E110" s="396">
        <v>0</v>
      </c>
      <c r="F110" s="90">
        <f t="shared" ref="F110:F113" si="36">D110*E110</f>
        <v>0</v>
      </c>
    </row>
    <row r="111" spans="1:6">
      <c r="A111" s="231" t="s">
        <v>3048</v>
      </c>
      <c r="B111" s="236" t="s">
        <v>668</v>
      </c>
      <c r="C111" s="153" t="s">
        <v>19</v>
      </c>
      <c r="D111" s="229">
        <v>6</v>
      </c>
      <c r="E111" s="396">
        <v>0</v>
      </c>
      <c r="F111" s="90">
        <f t="shared" si="36"/>
        <v>0</v>
      </c>
    </row>
    <row r="112" spans="1:6">
      <c r="A112" s="231" t="s">
        <v>3049</v>
      </c>
      <c r="B112" s="94" t="s">
        <v>669</v>
      </c>
      <c r="C112" s="153" t="s">
        <v>19</v>
      </c>
      <c r="D112" s="229">
        <v>2</v>
      </c>
      <c r="E112" s="396">
        <v>0</v>
      </c>
      <c r="F112" s="90">
        <f t="shared" si="36"/>
        <v>0</v>
      </c>
    </row>
    <row r="113" spans="1:6">
      <c r="A113" s="231" t="s">
        <v>3050</v>
      </c>
      <c r="B113" s="94" t="s">
        <v>670</v>
      </c>
      <c r="C113" s="153" t="s">
        <v>19</v>
      </c>
      <c r="D113" s="229">
        <v>5</v>
      </c>
      <c r="E113" s="396">
        <v>0</v>
      </c>
      <c r="F113" s="90">
        <f t="shared" si="36"/>
        <v>0</v>
      </c>
    </row>
    <row r="114" spans="1:6">
      <c r="A114" s="231"/>
      <c r="B114" s="75"/>
      <c r="C114" s="153"/>
      <c r="D114" s="229"/>
    </row>
    <row r="115" spans="1:6" ht="51" customHeight="1">
      <c r="A115" s="233" t="s">
        <v>1760</v>
      </c>
      <c r="B115" s="94" t="s">
        <v>671</v>
      </c>
      <c r="C115" s="153"/>
      <c r="D115" s="229"/>
    </row>
    <row r="116" spans="1:6">
      <c r="A116" s="233" t="s">
        <v>3051</v>
      </c>
      <c r="B116" s="94" t="s">
        <v>672</v>
      </c>
      <c r="C116" s="153" t="s">
        <v>19</v>
      </c>
      <c r="D116" s="229">
        <v>140</v>
      </c>
      <c r="E116" s="396">
        <v>0</v>
      </c>
      <c r="F116" s="90">
        <f t="shared" ref="F116:F119" si="37">D116*E116</f>
        <v>0</v>
      </c>
    </row>
    <row r="117" spans="1:6">
      <c r="A117" s="233" t="s">
        <v>3052</v>
      </c>
      <c r="B117" s="94" t="s">
        <v>673</v>
      </c>
      <c r="C117" s="153" t="s">
        <v>19</v>
      </c>
      <c r="D117" s="229">
        <v>250</v>
      </c>
      <c r="E117" s="396">
        <v>0</v>
      </c>
      <c r="F117" s="90">
        <f t="shared" si="37"/>
        <v>0</v>
      </c>
    </row>
    <row r="118" spans="1:6">
      <c r="A118" s="233" t="s">
        <v>3053</v>
      </c>
      <c r="B118" s="94" t="s">
        <v>674</v>
      </c>
      <c r="C118" s="153" t="s">
        <v>19</v>
      </c>
      <c r="D118" s="229">
        <v>30</v>
      </c>
      <c r="E118" s="396">
        <v>0</v>
      </c>
      <c r="F118" s="90">
        <f t="shared" si="37"/>
        <v>0</v>
      </c>
    </row>
    <row r="119" spans="1:6">
      <c r="A119" s="233" t="s">
        <v>3054</v>
      </c>
      <c r="B119" s="94" t="s">
        <v>675</v>
      </c>
      <c r="C119" s="153" t="s">
        <v>19</v>
      </c>
      <c r="D119" s="229">
        <v>140</v>
      </c>
      <c r="E119" s="396">
        <v>0</v>
      </c>
      <c r="F119" s="90">
        <f t="shared" si="37"/>
        <v>0</v>
      </c>
    </row>
    <row r="120" spans="1:6">
      <c r="A120" s="231"/>
      <c r="B120" s="75"/>
      <c r="C120" s="153"/>
      <c r="D120" s="229"/>
    </row>
    <row r="121" spans="1:6" ht="37.4" customHeight="1">
      <c r="A121" s="233" t="s">
        <v>1762</v>
      </c>
      <c r="B121" s="94" t="s">
        <v>1764</v>
      </c>
      <c r="C121" s="154" t="s">
        <v>5</v>
      </c>
      <c r="D121" s="229">
        <v>58</v>
      </c>
      <c r="E121" s="396">
        <v>0</v>
      </c>
      <c r="F121" s="90">
        <f t="shared" ref="F121" si="38">D121*E121</f>
        <v>0</v>
      </c>
    </row>
    <row r="122" spans="1:6">
      <c r="A122" s="231"/>
      <c r="B122" s="94"/>
      <c r="C122" s="153"/>
      <c r="D122" s="229"/>
    </row>
    <row r="123" spans="1:6" ht="71.400000000000006" customHeight="1">
      <c r="A123" s="231" t="s">
        <v>1763</v>
      </c>
      <c r="B123" s="94" t="s">
        <v>1766</v>
      </c>
      <c r="C123" s="153" t="s">
        <v>5</v>
      </c>
      <c r="D123" s="229">
        <v>25</v>
      </c>
      <c r="E123" s="396">
        <v>0</v>
      </c>
      <c r="F123" s="90">
        <f t="shared" ref="F123" si="39">D123*E123</f>
        <v>0</v>
      </c>
    </row>
    <row r="124" spans="1:6">
      <c r="A124" s="231"/>
      <c r="B124" s="347"/>
      <c r="C124" s="153"/>
      <c r="D124" s="229"/>
    </row>
    <row r="125" spans="1:6" ht="44.4" customHeight="1">
      <c r="A125" s="233" t="s">
        <v>1765</v>
      </c>
      <c r="B125" s="94" t="s">
        <v>676</v>
      </c>
      <c r="C125" s="154" t="s">
        <v>28</v>
      </c>
      <c r="D125" s="229">
        <v>3</v>
      </c>
      <c r="E125" s="396">
        <v>0</v>
      </c>
      <c r="F125" s="90">
        <f t="shared" ref="F125" si="40">D125*E125</f>
        <v>0</v>
      </c>
    </row>
    <row r="126" spans="1:6">
      <c r="A126" s="233"/>
      <c r="B126" s="94"/>
      <c r="C126" s="154"/>
      <c r="D126" s="229"/>
    </row>
    <row r="127" spans="1:6" ht="28.4" customHeight="1">
      <c r="A127" s="231" t="s">
        <v>1767</v>
      </c>
      <c r="B127" s="94" t="s">
        <v>677</v>
      </c>
      <c r="C127" s="153" t="s">
        <v>5</v>
      </c>
      <c r="D127" s="229">
        <v>6</v>
      </c>
      <c r="E127" s="396">
        <v>0</v>
      </c>
      <c r="F127" s="90">
        <f t="shared" ref="F127" si="41">D127*E127</f>
        <v>0</v>
      </c>
    </row>
    <row r="128" spans="1:6">
      <c r="A128" s="231"/>
      <c r="B128" s="347"/>
      <c r="C128" s="153"/>
      <c r="D128" s="229"/>
    </row>
    <row r="129" spans="1:6" ht="67.650000000000006" customHeight="1">
      <c r="A129" s="231" t="s">
        <v>1768</v>
      </c>
      <c r="B129" s="94" t="s">
        <v>678</v>
      </c>
      <c r="C129" s="153" t="s">
        <v>5</v>
      </c>
      <c r="D129" s="229">
        <v>4</v>
      </c>
      <c r="E129" s="396">
        <v>0</v>
      </c>
      <c r="F129" s="90">
        <f t="shared" ref="F129" si="42">D129*E129</f>
        <v>0</v>
      </c>
    </row>
    <row r="130" spans="1:6">
      <c r="A130" s="231"/>
      <c r="B130" s="347"/>
      <c r="C130" s="153"/>
      <c r="D130" s="229"/>
    </row>
    <row r="131" spans="1:6" ht="78" customHeight="1">
      <c r="A131" s="231" t="s">
        <v>1769</v>
      </c>
      <c r="B131" s="94" t="s">
        <v>679</v>
      </c>
      <c r="C131" s="153" t="s">
        <v>5</v>
      </c>
      <c r="D131" s="229">
        <v>6</v>
      </c>
      <c r="E131" s="396">
        <v>0</v>
      </c>
      <c r="F131" s="90">
        <f t="shared" ref="F131" si="43">D131*E131</f>
        <v>0</v>
      </c>
    </row>
    <row r="132" spans="1:6">
      <c r="A132" s="231"/>
      <c r="B132" s="347"/>
      <c r="C132" s="153"/>
      <c r="D132" s="229"/>
    </row>
    <row r="133" spans="1:6" ht="142.4" customHeight="1">
      <c r="A133" s="231" t="s">
        <v>1770</v>
      </c>
      <c r="B133" s="94" t="s">
        <v>3055</v>
      </c>
      <c r="C133" s="153" t="s">
        <v>5</v>
      </c>
      <c r="D133" s="229">
        <v>6</v>
      </c>
      <c r="E133" s="396">
        <v>0</v>
      </c>
      <c r="F133" s="90">
        <f t="shared" ref="F133" si="44">D133*E133</f>
        <v>0</v>
      </c>
    </row>
    <row r="134" spans="1:6">
      <c r="A134" s="231"/>
      <c r="B134" s="94"/>
      <c r="C134" s="153"/>
      <c r="D134" s="229"/>
    </row>
    <row r="135" spans="1:6" ht="54.65" customHeight="1">
      <c r="A135" s="231" t="s">
        <v>1771</v>
      </c>
      <c r="B135" s="94" t="s">
        <v>3056</v>
      </c>
      <c r="C135" s="153" t="s">
        <v>5</v>
      </c>
      <c r="D135" s="229">
        <v>6</v>
      </c>
      <c r="E135" s="396">
        <v>0</v>
      </c>
      <c r="F135" s="90">
        <f t="shared" ref="F135" si="45">D135*E135</f>
        <v>0</v>
      </c>
    </row>
    <row r="136" spans="1:6">
      <c r="A136" s="232"/>
      <c r="B136" s="347"/>
      <c r="C136" s="153"/>
      <c r="D136" s="229"/>
    </row>
    <row r="137" spans="1:6" ht="229.65" customHeight="1">
      <c r="A137" s="237" t="s">
        <v>1772</v>
      </c>
      <c r="B137" s="94" t="s">
        <v>3058</v>
      </c>
      <c r="C137" s="239"/>
      <c r="D137" s="240"/>
    </row>
    <row r="138" spans="1:6">
      <c r="A138" s="237" t="s">
        <v>3059</v>
      </c>
      <c r="B138" s="94" t="s">
        <v>1777</v>
      </c>
      <c r="C138" s="153" t="s">
        <v>28</v>
      </c>
      <c r="D138" s="229">
        <v>11</v>
      </c>
      <c r="E138" s="396">
        <v>0</v>
      </c>
      <c r="F138" s="90">
        <f>D138*E138</f>
        <v>0</v>
      </c>
    </row>
    <row r="139" spans="1:6">
      <c r="A139" s="237" t="s">
        <v>3060</v>
      </c>
      <c r="B139" s="237" t="s">
        <v>1778</v>
      </c>
      <c r="C139" s="153" t="s">
        <v>28</v>
      </c>
      <c r="D139" s="229">
        <v>2</v>
      </c>
      <c r="E139" s="396">
        <v>0</v>
      </c>
      <c r="F139" s="90">
        <f t="shared" ref="F139" si="46">D139*E139</f>
        <v>0</v>
      </c>
    </row>
    <row r="140" spans="1:6">
      <c r="A140" s="237" t="s">
        <v>3061</v>
      </c>
      <c r="B140" s="237" t="s">
        <v>1779</v>
      </c>
      <c r="C140" s="153" t="s">
        <v>28</v>
      </c>
      <c r="D140" s="229">
        <v>31</v>
      </c>
      <c r="E140" s="396">
        <v>0</v>
      </c>
      <c r="F140" s="90">
        <f t="shared" ref="F140:F141" si="47">D140*E140</f>
        <v>0</v>
      </c>
    </row>
    <row r="141" spans="1:6">
      <c r="A141" s="237" t="s">
        <v>3062</v>
      </c>
      <c r="B141" s="237" t="s">
        <v>1780</v>
      </c>
      <c r="C141" s="153" t="s">
        <v>28</v>
      </c>
      <c r="D141" s="229">
        <v>9</v>
      </c>
      <c r="E141" s="396">
        <v>0</v>
      </c>
      <c r="F141" s="90">
        <f t="shared" si="47"/>
        <v>0</v>
      </c>
    </row>
    <row r="142" spans="1:6">
      <c r="A142" s="232"/>
      <c r="B142" s="237"/>
      <c r="C142" s="153"/>
      <c r="D142" s="229"/>
    </row>
    <row r="143" spans="1:6" ht="87.65" customHeight="1">
      <c r="A143" s="231" t="s">
        <v>1773</v>
      </c>
      <c r="B143" s="94" t="s">
        <v>680</v>
      </c>
      <c r="C143" s="153" t="s">
        <v>28</v>
      </c>
      <c r="D143" s="154">
        <v>1</v>
      </c>
      <c r="E143" s="396">
        <v>0</v>
      </c>
      <c r="F143" s="90">
        <f t="shared" ref="F143" si="48">D143*E143</f>
        <v>0</v>
      </c>
    </row>
    <row r="144" spans="1:6">
      <c r="A144" s="231"/>
      <c r="B144" s="236"/>
      <c r="C144" s="153"/>
      <c r="D144" s="229"/>
    </row>
    <row r="145" spans="1:6" ht="121.4" customHeight="1">
      <c r="A145" s="233" t="s">
        <v>1774</v>
      </c>
      <c r="B145" s="94" t="s">
        <v>1775</v>
      </c>
      <c r="C145" s="153" t="s">
        <v>28</v>
      </c>
      <c r="D145" s="229">
        <v>1</v>
      </c>
      <c r="E145" s="396">
        <v>0</v>
      </c>
      <c r="F145" s="90">
        <f t="shared" ref="F145" si="49">D145*E145</f>
        <v>0</v>
      </c>
    </row>
    <row r="146" spans="1:6">
      <c r="A146" s="236"/>
      <c r="B146" s="94"/>
      <c r="C146" s="153"/>
      <c r="D146" s="229"/>
    </row>
    <row r="147" spans="1:6" ht="61.65" customHeight="1">
      <c r="A147" s="233" t="s">
        <v>1776</v>
      </c>
      <c r="B147" s="94" t="s">
        <v>681</v>
      </c>
      <c r="C147" s="153" t="s">
        <v>28</v>
      </c>
      <c r="D147" s="229">
        <v>1</v>
      </c>
      <c r="E147" s="396">
        <v>0</v>
      </c>
      <c r="F147" s="90">
        <f t="shared" ref="F147" si="50">D147*E147</f>
        <v>0</v>
      </c>
    </row>
    <row r="148" spans="1:6">
      <c r="A148" s="231"/>
      <c r="B148" s="347"/>
      <c r="C148" s="153"/>
      <c r="D148" s="229"/>
    </row>
    <row r="149" spans="1:6" ht="87.65" customHeight="1">
      <c r="A149" s="233" t="s">
        <v>1781</v>
      </c>
      <c r="B149" s="94" t="s">
        <v>662</v>
      </c>
      <c r="C149" s="96"/>
      <c r="D149" s="229"/>
    </row>
    <row r="150" spans="1:6">
      <c r="A150" s="125" t="s">
        <v>3063</v>
      </c>
      <c r="B150" s="94" t="s">
        <v>663</v>
      </c>
      <c r="C150" s="153" t="s">
        <v>19</v>
      </c>
      <c r="D150" s="229">
        <v>1</v>
      </c>
      <c r="E150" s="396">
        <v>0</v>
      </c>
      <c r="F150" s="90">
        <f t="shared" ref="F150:F151" si="51">D150*E150</f>
        <v>0</v>
      </c>
    </row>
    <row r="151" spans="1:6">
      <c r="A151" s="125" t="s">
        <v>3064</v>
      </c>
      <c r="B151" s="94" t="s">
        <v>664</v>
      </c>
      <c r="C151" s="153" t="s">
        <v>19</v>
      </c>
      <c r="D151" s="229">
        <v>1</v>
      </c>
      <c r="E151" s="396">
        <v>0</v>
      </c>
      <c r="F151" s="90">
        <f t="shared" si="51"/>
        <v>0</v>
      </c>
    </row>
    <row r="152" spans="1:6">
      <c r="A152" s="125"/>
      <c r="B152" s="75"/>
      <c r="C152" s="153"/>
      <c r="D152" s="229"/>
    </row>
    <row r="153" spans="1:6" ht="155.4" customHeight="1">
      <c r="A153" s="231" t="s">
        <v>1782</v>
      </c>
      <c r="B153" s="94" t="s">
        <v>682</v>
      </c>
      <c r="C153" s="153"/>
      <c r="D153" s="229"/>
    </row>
    <row r="154" spans="1:6">
      <c r="A154" s="231" t="s">
        <v>3065</v>
      </c>
      <c r="B154" s="236" t="s">
        <v>683</v>
      </c>
      <c r="C154" s="153" t="s">
        <v>19</v>
      </c>
      <c r="D154" s="229">
        <v>1</v>
      </c>
      <c r="E154" s="396">
        <v>0</v>
      </c>
      <c r="F154" s="90">
        <f t="shared" ref="F154:F157" si="52">D154*E154</f>
        <v>0</v>
      </c>
    </row>
    <row r="155" spans="1:6">
      <c r="A155" s="231" t="s">
        <v>3066</v>
      </c>
      <c r="B155" s="94" t="s">
        <v>684</v>
      </c>
      <c r="C155" s="153" t="s">
        <v>19</v>
      </c>
      <c r="D155" s="229">
        <v>1</v>
      </c>
      <c r="E155" s="396">
        <v>0</v>
      </c>
      <c r="F155" s="90">
        <f t="shared" si="52"/>
        <v>0</v>
      </c>
    </row>
    <row r="156" spans="1:6">
      <c r="A156" s="231" t="s">
        <v>3067</v>
      </c>
      <c r="B156" s="94" t="s">
        <v>668</v>
      </c>
      <c r="C156" s="153" t="s">
        <v>19</v>
      </c>
      <c r="D156" s="229">
        <v>1</v>
      </c>
      <c r="E156" s="396">
        <v>0</v>
      </c>
      <c r="F156" s="90">
        <f t="shared" si="52"/>
        <v>0</v>
      </c>
    </row>
    <row r="157" spans="1:6">
      <c r="A157" s="231" t="s">
        <v>3068</v>
      </c>
      <c r="B157" s="94" t="s">
        <v>669</v>
      </c>
      <c r="C157" s="153" t="s">
        <v>19</v>
      </c>
      <c r="D157" s="229">
        <v>1</v>
      </c>
      <c r="E157" s="396">
        <v>0</v>
      </c>
      <c r="F157" s="90">
        <f t="shared" si="52"/>
        <v>0</v>
      </c>
    </row>
    <row r="158" spans="1:6">
      <c r="A158" s="231"/>
      <c r="B158" s="75"/>
      <c r="C158" s="153"/>
      <c r="D158" s="229"/>
    </row>
    <row r="159" spans="1:6" ht="120" customHeight="1">
      <c r="A159" s="231" t="s">
        <v>1783</v>
      </c>
      <c r="B159" s="94" t="s">
        <v>1785</v>
      </c>
      <c r="C159" s="153" t="s">
        <v>5</v>
      </c>
      <c r="D159" s="229">
        <v>1</v>
      </c>
      <c r="E159" s="396">
        <v>0</v>
      </c>
      <c r="F159" s="90">
        <f t="shared" ref="F159" si="53">D159*E159</f>
        <v>0</v>
      </c>
    </row>
    <row r="160" spans="1:6">
      <c r="A160" s="231"/>
      <c r="B160" s="75"/>
      <c r="C160" s="153"/>
      <c r="D160" s="229"/>
    </row>
    <row r="161" spans="1:6" ht="123" customHeight="1">
      <c r="A161" s="231" t="s">
        <v>1784</v>
      </c>
      <c r="B161" s="94" t="s">
        <v>1789</v>
      </c>
      <c r="C161" s="153" t="s">
        <v>5</v>
      </c>
      <c r="D161" s="229">
        <v>1</v>
      </c>
      <c r="E161" s="396">
        <v>0</v>
      </c>
      <c r="F161" s="90">
        <f t="shared" ref="F161" si="54">D161*E161</f>
        <v>0</v>
      </c>
    </row>
    <row r="162" spans="1:6">
      <c r="A162" s="231"/>
      <c r="B162" s="75"/>
      <c r="C162" s="153"/>
      <c r="D162" s="229"/>
    </row>
    <row r="163" spans="1:6" ht="189" customHeight="1">
      <c r="A163" s="231" t="s">
        <v>1786</v>
      </c>
      <c r="B163" s="94" t="s">
        <v>1791</v>
      </c>
      <c r="C163" s="153" t="s">
        <v>28</v>
      </c>
      <c r="D163" s="229">
        <v>1</v>
      </c>
      <c r="E163" s="396">
        <v>0</v>
      </c>
      <c r="F163" s="90">
        <f t="shared" ref="F163" si="55">D163*E163</f>
        <v>0</v>
      </c>
    </row>
    <row r="164" spans="1:6">
      <c r="A164" s="231"/>
      <c r="B164" s="75"/>
      <c r="C164" s="153"/>
      <c r="D164" s="229"/>
    </row>
    <row r="165" spans="1:6" ht="40.4" customHeight="1">
      <c r="A165" s="233" t="s">
        <v>1787</v>
      </c>
      <c r="B165" s="94" t="s">
        <v>685</v>
      </c>
      <c r="C165" s="153"/>
      <c r="D165" s="229"/>
    </row>
    <row r="166" spans="1:6">
      <c r="A166" s="231" t="s">
        <v>3069</v>
      </c>
      <c r="B166" s="94" t="s">
        <v>686</v>
      </c>
      <c r="C166" s="153" t="s">
        <v>19</v>
      </c>
      <c r="D166" s="229">
        <v>150</v>
      </c>
      <c r="E166" s="396">
        <v>0</v>
      </c>
      <c r="F166" s="90">
        <f t="shared" ref="F166:F168" si="56">D166*E166</f>
        <v>0</v>
      </c>
    </row>
    <row r="167" spans="1:6">
      <c r="A167" s="231" t="s">
        <v>3070</v>
      </c>
      <c r="B167" s="94" t="s">
        <v>672</v>
      </c>
      <c r="C167" s="153" t="s">
        <v>19</v>
      </c>
      <c r="D167" s="229">
        <v>130</v>
      </c>
      <c r="E167" s="396">
        <v>0</v>
      </c>
      <c r="F167" s="90">
        <f t="shared" si="56"/>
        <v>0</v>
      </c>
    </row>
    <row r="168" spans="1:6">
      <c r="A168" s="231" t="s">
        <v>3071</v>
      </c>
      <c r="B168" s="94" t="s">
        <v>673</v>
      </c>
      <c r="C168" s="153" t="s">
        <v>19</v>
      </c>
      <c r="D168" s="229">
        <v>130</v>
      </c>
      <c r="E168" s="396">
        <v>0</v>
      </c>
      <c r="F168" s="90">
        <f t="shared" si="56"/>
        <v>0</v>
      </c>
    </row>
    <row r="169" spans="1:6">
      <c r="A169" s="231"/>
      <c r="B169" s="75"/>
      <c r="C169" s="153"/>
      <c r="D169" s="229"/>
    </row>
    <row r="170" spans="1:6" ht="38.4" customHeight="1">
      <c r="A170" s="233" t="s">
        <v>1788</v>
      </c>
      <c r="B170" s="94" t="s">
        <v>1764</v>
      </c>
      <c r="C170" s="153" t="s">
        <v>5</v>
      </c>
      <c r="D170" s="229">
        <v>6</v>
      </c>
      <c r="E170" s="396">
        <v>0</v>
      </c>
      <c r="F170" s="90">
        <f t="shared" ref="F170" si="57">D170*E170</f>
        <v>0</v>
      </c>
    </row>
    <row r="171" spans="1:6">
      <c r="A171" s="231"/>
      <c r="B171" s="94"/>
      <c r="C171" s="153"/>
      <c r="D171" s="229"/>
    </row>
    <row r="172" spans="1:6" ht="237" customHeight="1">
      <c r="A172" s="237" t="s">
        <v>1790</v>
      </c>
      <c r="B172" s="94" t="s">
        <v>3057</v>
      </c>
      <c r="C172" s="239"/>
      <c r="D172" s="240"/>
    </row>
    <row r="173" spans="1:6">
      <c r="A173" s="237" t="s">
        <v>3072</v>
      </c>
      <c r="B173" s="237" t="s">
        <v>1797</v>
      </c>
      <c r="C173" s="153" t="s">
        <v>28</v>
      </c>
      <c r="D173" s="229">
        <v>3</v>
      </c>
      <c r="E173" s="396">
        <v>0</v>
      </c>
      <c r="F173" s="90">
        <f t="shared" ref="F173:F174" si="58">D173*E173</f>
        <v>0</v>
      </c>
    </row>
    <row r="174" spans="1:6">
      <c r="A174" s="237" t="s">
        <v>3073</v>
      </c>
      <c r="B174" s="237" t="s">
        <v>1777</v>
      </c>
      <c r="C174" s="153" t="s">
        <v>28</v>
      </c>
      <c r="D174" s="229">
        <v>3</v>
      </c>
      <c r="E174" s="396">
        <v>0</v>
      </c>
      <c r="F174" s="90">
        <f t="shared" si="58"/>
        <v>0</v>
      </c>
    </row>
    <row r="175" spans="1:6">
      <c r="A175" s="237" t="s">
        <v>3074</v>
      </c>
      <c r="B175" s="237" t="s">
        <v>1798</v>
      </c>
      <c r="C175" s="153" t="s">
        <v>28</v>
      </c>
      <c r="D175" s="229">
        <v>2</v>
      </c>
      <c r="E175" s="396">
        <v>0</v>
      </c>
      <c r="F175" s="90">
        <f t="shared" ref="F175:F176" si="59">D175*E175</f>
        <v>0</v>
      </c>
    </row>
    <row r="176" spans="1:6">
      <c r="A176" s="237" t="s">
        <v>3075</v>
      </c>
      <c r="B176" s="237" t="s">
        <v>1779</v>
      </c>
      <c r="C176" s="153" t="s">
        <v>28</v>
      </c>
      <c r="D176" s="229">
        <v>5</v>
      </c>
      <c r="E176" s="396">
        <v>0</v>
      </c>
      <c r="F176" s="90">
        <f t="shared" si="59"/>
        <v>0</v>
      </c>
    </row>
    <row r="177" spans="1:6">
      <c r="A177" s="231"/>
      <c r="B177" s="94"/>
      <c r="C177" s="153"/>
      <c r="D177" s="229"/>
    </row>
    <row r="178" spans="1:6" ht="84.65" customHeight="1">
      <c r="A178" s="231" t="s">
        <v>1792</v>
      </c>
      <c r="B178" s="94" t="s">
        <v>687</v>
      </c>
      <c r="C178" s="153" t="s">
        <v>19</v>
      </c>
      <c r="D178" s="154">
        <v>46</v>
      </c>
      <c r="E178" s="396">
        <v>0</v>
      </c>
      <c r="F178" s="90">
        <f t="shared" ref="F178" si="60">D178*E178</f>
        <v>0</v>
      </c>
    </row>
    <row r="179" spans="1:6">
      <c r="A179" s="231"/>
      <c r="B179" s="94"/>
      <c r="C179" s="153"/>
      <c r="D179" s="229"/>
    </row>
    <row r="180" spans="1:6" ht="47.4" customHeight="1">
      <c r="A180" s="94" t="s">
        <v>1793</v>
      </c>
      <c r="B180" s="94" t="s">
        <v>3090</v>
      </c>
      <c r="C180" s="153"/>
      <c r="D180" s="229"/>
    </row>
    <row r="181" spans="1:6" ht="147" customHeight="1">
      <c r="A181" s="94"/>
      <c r="B181" s="94" t="s">
        <v>3321</v>
      </c>
      <c r="C181" s="153"/>
      <c r="D181" s="229"/>
    </row>
    <row r="182" spans="1:6" ht="46">
      <c r="A182" s="94"/>
      <c r="B182" s="94" t="s">
        <v>3322</v>
      </c>
      <c r="C182" s="153"/>
      <c r="D182" s="229"/>
    </row>
    <row r="183" spans="1:6" ht="63.65" customHeight="1">
      <c r="A183" s="94"/>
      <c r="B183" s="94" t="s">
        <v>2970</v>
      </c>
      <c r="C183" s="153"/>
      <c r="D183" s="229"/>
    </row>
    <row r="184" spans="1:6">
      <c r="A184" s="94"/>
      <c r="B184" s="94" t="s">
        <v>688</v>
      </c>
      <c r="C184" s="153"/>
      <c r="D184" s="229"/>
    </row>
    <row r="185" spans="1:6">
      <c r="A185" s="94"/>
      <c r="B185" s="94" t="s">
        <v>1720</v>
      </c>
      <c r="C185" s="153"/>
      <c r="D185" s="229"/>
    </row>
    <row r="186" spans="1:6" ht="16.399999999999999" customHeight="1">
      <c r="A186" s="94"/>
      <c r="B186" s="94" t="s">
        <v>1719</v>
      </c>
      <c r="C186" s="153"/>
      <c r="D186" s="229"/>
    </row>
    <row r="187" spans="1:6">
      <c r="A187" s="94"/>
      <c r="B187" s="94" t="s">
        <v>689</v>
      </c>
      <c r="C187" s="153" t="s">
        <v>28</v>
      </c>
      <c r="D187" s="229">
        <v>40</v>
      </c>
      <c r="E187" s="396">
        <v>0</v>
      </c>
      <c r="F187" s="90">
        <f>D187*E187</f>
        <v>0</v>
      </c>
    </row>
    <row r="188" spans="1:6">
      <c r="A188" s="233"/>
      <c r="B188" s="94"/>
      <c r="C188" s="153"/>
      <c r="D188" s="229"/>
    </row>
    <row r="189" spans="1:6" ht="49.4" customHeight="1">
      <c r="A189" s="233" t="s">
        <v>1794</v>
      </c>
      <c r="B189" s="94" t="s">
        <v>3090</v>
      </c>
      <c r="C189" s="153"/>
      <c r="D189" s="229"/>
    </row>
    <row r="190" spans="1:6" ht="149.25" customHeight="1">
      <c r="A190" s="384"/>
      <c r="B190" s="94" t="s">
        <v>3323</v>
      </c>
      <c r="C190" s="153"/>
      <c r="D190" s="229"/>
    </row>
    <row r="191" spans="1:6" ht="90" customHeight="1">
      <c r="A191" s="384"/>
      <c r="B191" s="94" t="s">
        <v>3324</v>
      </c>
      <c r="C191" s="153"/>
      <c r="D191" s="229"/>
    </row>
    <row r="192" spans="1:6" ht="61.65" customHeight="1">
      <c r="A192" s="384"/>
      <c r="B192" s="94" t="s">
        <v>2970</v>
      </c>
      <c r="C192" s="153"/>
      <c r="D192" s="229"/>
    </row>
    <row r="193" spans="1:6">
      <c r="A193" s="384"/>
      <c r="B193" s="94" t="s">
        <v>688</v>
      </c>
      <c r="C193" s="153"/>
      <c r="D193" s="229"/>
    </row>
    <row r="194" spans="1:6" ht="16.399999999999999" customHeight="1">
      <c r="A194" s="384"/>
      <c r="B194" s="94" t="s">
        <v>1720</v>
      </c>
      <c r="C194" s="153"/>
      <c r="D194" s="229"/>
    </row>
    <row r="195" spans="1:6" ht="15" customHeight="1">
      <c r="A195" s="384"/>
      <c r="B195" s="94" t="s">
        <v>1719</v>
      </c>
      <c r="C195" s="153"/>
      <c r="D195" s="229"/>
    </row>
    <row r="196" spans="1:6">
      <c r="A196" s="385"/>
      <c r="B196" s="94" t="s">
        <v>689</v>
      </c>
      <c r="C196" s="153" t="s">
        <v>28</v>
      </c>
      <c r="D196" s="229">
        <v>38</v>
      </c>
      <c r="E196" s="396">
        <v>0</v>
      </c>
      <c r="F196" s="90">
        <f>D196*E196</f>
        <v>0</v>
      </c>
    </row>
    <row r="197" spans="1:6">
      <c r="A197" s="236"/>
      <c r="B197" s="94"/>
      <c r="C197" s="153"/>
      <c r="D197" s="229"/>
      <c r="E197" s="396"/>
      <c r="F197" s="90"/>
    </row>
    <row r="198" spans="1:6" ht="46">
      <c r="A198" s="233" t="s">
        <v>1795</v>
      </c>
      <c r="B198" s="94" t="s">
        <v>3090</v>
      </c>
      <c r="C198" s="73"/>
      <c r="D198" s="229"/>
    </row>
    <row r="199" spans="1:6" ht="126.5">
      <c r="A199" s="233"/>
      <c r="B199" s="94" t="s">
        <v>3321</v>
      </c>
      <c r="C199" s="73"/>
      <c r="D199" s="229"/>
    </row>
    <row r="200" spans="1:6" ht="69">
      <c r="A200" s="233"/>
      <c r="B200" s="94" t="s">
        <v>3324</v>
      </c>
      <c r="C200" s="73"/>
      <c r="D200" s="229"/>
    </row>
    <row r="201" spans="1:6" ht="57.5">
      <c r="A201" s="233"/>
      <c r="B201" s="94" t="s">
        <v>2971</v>
      </c>
      <c r="C201" s="73"/>
      <c r="D201" s="229"/>
    </row>
    <row r="202" spans="1:6" ht="23">
      <c r="A202" s="233"/>
      <c r="B202" s="94" t="s">
        <v>3326</v>
      </c>
      <c r="C202" s="73"/>
      <c r="D202" s="229"/>
    </row>
    <row r="203" spans="1:6">
      <c r="A203" s="233"/>
      <c r="B203" s="94" t="s">
        <v>688</v>
      </c>
      <c r="C203" s="73"/>
      <c r="D203" s="229"/>
    </row>
    <row r="204" spans="1:6">
      <c r="A204" s="233"/>
      <c r="B204" s="94" t="s">
        <v>1720</v>
      </c>
      <c r="C204" s="73"/>
      <c r="D204" s="229"/>
    </row>
    <row r="205" spans="1:6">
      <c r="A205" s="233"/>
      <c r="B205" s="94" t="s">
        <v>1719</v>
      </c>
      <c r="C205" s="73"/>
      <c r="D205" s="229"/>
    </row>
    <row r="206" spans="1:6">
      <c r="A206" s="236"/>
      <c r="B206" s="94" t="s">
        <v>689</v>
      </c>
      <c r="C206" s="153" t="s">
        <v>28</v>
      </c>
      <c r="D206" s="229">
        <v>18</v>
      </c>
      <c r="E206" s="396">
        <v>0</v>
      </c>
      <c r="F206" s="90">
        <f>D206*E206</f>
        <v>0</v>
      </c>
    </row>
    <row r="207" spans="1:6">
      <c r="A207" s="231"/>
      <c r="B207" s="94"/>
      <c r="C207" s="73"/>
      <c r="D207" s="229"/>
    </row>
    <row r="208" spans="1:6" ht="39" customHeight="1">
      <c r="A208" s="233" t="s">
        <v>1796</v>
      </c>
      <c r="B208" s="94" t="s">
        <v>3091</v>
      </c>
      <c r="C208" s="153"/>
      <c r="D208" s="229"/>
    </row>
    <row r="209" spans="1:6" ht="201" customHeight="1">
      <c r="A209" s="233"/>
      <c r="B209" s="94" t="s">
        <v>3085</v>
      </c>
      <c r="C209" s="153"/>
      <c r="D209" s="229"/>
    </row>
    <row r="210" spans="1:6" ht="39.65" customHeight="1">
      <c r="A210" s="233"/>
      <c r="B210" s="94" t="s">
        <v>3086</v>
      </c>
      <c r="C210" s="153"/>
      <c r="D210" s="229"/>
    </row>
    <row r="211" spans="1:6">
      <c r="A211" s="233"/>
      <c r="B211" s="94" t="s">
        <v>690</v>
      </c>
      <c r="C211" s="153"/>
      <c r="D211" s="229"/>
    </row>
    <row r="212" spans="1:6">
      <c r="A212" s="233"/>
      <c r="B212" s="94" t="s">
        <v>691</v>
      </c>
      <c r="C212" s="153"/>
      <c r="D212" s="229"/>
    </row>
    <row r="213" spans="1:6">
      <c r="A213" s="236"/>
      <c r="B213" s="94" t="s">
        <v>689</v>
      </c>
      <c r="C213" s="153" t="s">
        <v>28</v>
      </c>
      <c r="D213" s="229">
        <v>6</v>
      </c>
      <c r="E213" s="396">
        <v>0</v>
      </c>
      <c r="F213" s="90">
        <f t="shared" ref="F213" si="61">D213*E213</f>
        <v>0</v>
      </c>
    </row>
    <row r="214" spans="1:6">
      <c r="A214" s="236"/>
      <c r="B214" s="94"/>
      <c r="C214" s="153"/>
      <c r="D214" s="229"/>
    </row>
    <row r="215" spans="1:6" ht="50.4" customHeight="1">
      <c r="A215" s="231" t="s">
        <v>1799</v>
      </c>
      <c r="B215" s="94" t="s">
        <v>3092</v>
      </c>
      <c r="C215" s="153"/>
      <c r="D215" s="229"/>
    </row>
    <row r="216" spans="1:6" ht="85.65" customHeight="1">
      <c r="A216" s="231"/>
      <c r="B216" s="94" t="s">
        <v>692</v>
      </c>
      <c r="C216" s="153"/>
      <c r="D216" s="229"/>
    </row>
    <row r="217" spans="1:6" ht="39" customHeight="1">
      <c r="A217" s="231"/>
      <c r="B217" s="94" t="s">
        <v>693</v>
      </c>
      <c r="C217" s="153"/>
      <c r="D217" s="229"/>
    </row>
    <row r="218" spans="1:6" ht="46">
      <c r="A218" s="231"/>
      <c r="B218" s="94" t="s">
        <v>2972</v>
      </c>
      <c r="C218" s="153"/>
      <c r="D218" s="229"/>
    </row>
    <row r="219" spans="1:6">
      <c r="A219" s="236"/>
      <c r="B219" s="94" t="s">
        <v>689</v>
      </c>
      <c r="C219" s="153" t="s">
        <v>28</v>
      </c>
      <c r="D219" s="229">
        <v>1</v>
      </c>
      <c r="E219" s="396">
        <v>0</v>
      </c>
      <c r="F219" s="90">
        <f t="shared" ref="F219" si="62">D219*E219</f>
        <v>0</v>
      </c>
    </row>
    <row r="220" spans="1:6">
      <c r="A220" s="238"/>
      <c r="B220" s="75"/>
      <c r="C220" s="153"/>
      <c r="D220" s="229"/>
    </row>
    <row r="221" spans="1:6" ht="49.4" customHeight="1">
      <c r="A221" s="233" t="s">
        <v>1800</v>
      </c>
      <c r="B221" s="94" t="s">
        <v>3093</v>
      </c>
      <c r="C221" s="153"/>
      <c r="D221" s="229"/>
    </row>
    <row r="222" spans="1:6" ht="75" customHeight="1">
      <c r="A222" s="233"/>
      <c r="B222" s="94" t="s">
        <v>2973</v>
      </c>
      <c r="C222" s="153"/>
      <c r="D222" s="229"/>
    </row>
    <row r="223" spans="1:6" ht="43.65" customHeight="1">
      <c r="A223" s="233"/>
      <c r="B223" s="94" t="s">
        <v>2974</v>
      </c>
      <c r="C223" s="153"/>
      <c r="D223" s="229"/>
    </row>
    <row r="224" spans="1:6" ht="64.650000000000006" customHeight="1">
      <c r="A224" s="233"/>
      <c r="B224" s="94" t="s">
        <v>2975</v>
      </c>
      <c r="C224" s="153"/>
      <c r="D224" s="229"/>
    </row>
    <row r="225" spans="1:6">
      <c r="A225" s="235"/>
      <c r="B225" s="237" t="s">
        <v>694</v>
      </c>
      <c r="C225" s="239"/>
      <c r="D225" s="73"/>
    </row>
    <row r="226" spans="1:6">
      <c r="A226" s="233" t="s">
        <v>695</v>
      </c>
      <c r="B226" s="94" t="s">
        <v>689</v>
      </c>
      <c r="C226" s="153" t="s">
        <v>28</v>
      </c>
      <c r="D226" s="240">
        <v>11</v>
      </c>
      <c r="E226" s="396">
        <v>0</v>
      </c>
      <c r="F226" s="90">
        <f t="shared" ref="F226" si="63">D226*E226</f>
        <v>0</v>
      </c>
    </row>
    <row r="227" spans="1:6">
      <c r="A227" s="238"/>
      <c r="B227" s="75"/>
      <c r="C227" s="153"/>
      <c r="D227" s="229"/>
    </row>
    <row r="228" spans="1:6" ht="49.4" customHeight="1">
      <c r="A228" s="233" t="s">
        <v>1801</v>
      </c>
      <c r="B228" s="94" t="s">
        <v>3094</v>
      </c>
      <c r="C228" s="153"/>
      <c r="D228" s="229"/>
    </row>
    <row r="229" spans="1:6" ht="120.65" customHeight="1">
      <c r="A229" s="233"/>
      <c r="B229" s="94" t="s">
        <v>3076</v>
      </c>
      <c r="C229" s="153"/>
      <c r="D229" s="229"/>
    </row>
    <row r="230" spans="1:6" ht="55.65" customHeight="1">
      <c r="A230" s="233"/>
      <c r="B230" s="94" t="s">
        <v>2976</v>
      </c>
      <c r="C230" s="153"/>
      <c r="D230" s="229"/>
    </row>
    <row r="231" spans="1:6" ht="34.5">
      <c r="A231" s="236"/>
      <c r="B231" s="94" t="s">
        <v>2977</v>
      </c>
      <c r="C231" s="153"/>
      <c r="D231" s="229"/>
    </row>
    <row r="232" spans="1:6">
      <c r="A232" s="235"/>
      <c r="B232" s="237" t="s">
        <v>696</v>
      </c>
      <c r="C232" s="239"/>
      <c r="D232" s="229"/>
    </row>
    <row r="233" spans="1:6">
      <c r="A233" s="235"/>
      <c r="B233" s="237" t="s">
        <v>694</v>
      </c>
      <c r="C233" s="239"/>
      <c r="D233" s="229"/>
    </row>
    <row r="234" spans="1:6">
      <c r="A234" s="236"/>
      <c r="B234" s="94" t="s">
        <v>689</v>
      </c>
      <c r="C234" s="153" t="s">
        <v>28</v>
      </c>
      <c r="D234" s="229">
        <v>24</v>
      </c>
      <c r="E234" s="396">
        <v>0</v>
      </c>
      <c r="F234" s="90">
        <f t="shared" ref="F234" si="64">D234*E234</f>
        <v>0</v>
      </c>
    </row>
    <row r="235" spans="1:6">
      <c r="A235" s="238"/>
      <c r="B235" s="75"/>
      <c r="C235" s="153"/>
      <c r="D235" s="229"/>
    </row>
    <row r="236" spans="1:6" ht="62.4" customHeight="1">
      <c r="A236" s="233" t="s">
        <v>1802</v>
      </c>
      <c r="B236" s="94" t="s">
        <v>3095</v>
      </c>
      <c r="C236" s="153"/>
      <c r="D236" s="229"/>
    </row>
    <row r="237" spans="1:6" ht="153.65" customHeight="1">
      <c r="A237" s="233"/>
      <c r="B237" s="94" t="s">
        <v>3083</v>
      </c>
      <c r="C237" s="153"/>
      <c r="D237" s="229"/>
    </row>
    <row r="238" spans="1:6" ht="49.65" customHeight="1">
      <c r="A238" s="233"/>
      <c r="B238" s="94" t="s">
        <v>3084</v>
      </c>
      <c r="C238" s="153"/>
      <c r="D238" s="229"/>
    </row>
    <row r="239" spans="1:6" ht="62.4" customHeight="1">
      <c r="A239" s="233"/>
      <c r="B239" s="94" t="s">
        <v>3077</v>
      </c>
      <c r="C239" s="153"/>
      <c r="D239" s="229"/>
    </row>
    <row r="240" spans="1:6" ht="31.65" customHeight="1">
      <c r="A240" s="233"/>
      <c r="B240" s="94" t="s">
        <v>3078</v>
      </c>
      <c r="C240" s="153"/>
      <c r="D240" s="229"/>
    </row>
    <row r="241" spans="1:6">
      <c r="A241" s="235"/>
      <c r="B241" s="237" t="s">
        <v>694</v>
      </c>
      <c r="C241" s="239"/>
      <c r="D241" s="229"/>
    </row>
    <row r="242" spans="1:6">
      <c r="A242" s="236"/>
      <c r="B242" s="94" t="s">
        <v>689</v>
      </c>
      <c r="C242" s="153" t="s">
        <v>28</v>
      </c>
      <c r="D242" s="229">
        <v>1</v>
      </c>
      <c r="E242" s="396">
        <v>0</v>
      </c>
      <c r="F242" s="90">
        <f t="shared" ref="F242" si="65">D242*E242</f>
        <v>0</v>
      </c>
    </row>
    <row r="243" spans="1:6">
      <c r="A243" s="236"/>
      <c r="B243" s="94"/>
      <c r="C243" s="153"/>
      <c r="D243" s="229"/>
    </row>
    <row r="244" spans="1:6" ht="61.4" customHeight="1">
      <c r="A244" s="236" t="s">
        <v>1803</v>
      </c>
      <c r="B244" s="361" t="s">
        <v>3096</v>
      </c>
      <c r="C244" s="153"/>
      <c r="D244" s="229"/>
    </row>
    <row r="245" spans="1:6" ht="39.65" customHeight="1">
      <c r="A245" s="236"/>
      <c r="B245" s="361" t="s">
        <v>3101</v>
      </c>
      <c r="C245" s="153"/>
      <c r="D245" s="229"/>
    </row>
    <row r="246" spans="1:6" ht="27" customHeight="1">
      <c r="A246" s="236"/>
      <c r="B246" s="361" t="s">
        <v>697</v>
      </c>
      <c r="C246" s="153"/>
      <c r="D246" s="229"/>
    </row>
    <row r="247" spans="1:6" ht="165.65" customHeight="1">
      <c r="A247" s="236"/>
      <c r="B247" s="94" t="s">
        <v>698</v>
      </c>
      <c r="C247" s="153"/>
      <c r="D247" s="229"/>
    </row>
    <row r="248" spans="1:6" ht="23">
      <c r="A248" s="236"/>
      <c r="B248" s="361" t="s">
        <v>699</v>
      </c>
      <c r="C248" s="153"/>
      <c r="D248" s="229"/>
    </row>
    <row r="249" spans="1:6">
      <c r="A249" s="236"/>
      <c r="B249" s="237" t="s">
        <v>700</v>
      </c>
      <c r="C249" s="153"/>
      <c r="D249" s="229"/>
    </row>
    <row r="250" spans="1:6">
      <c r="A250" s="236"/>
      <c r="B250" s="237" t="s">
        <v>701</v>
      </c>
      <c r="C250" s="153"/>
      <c r="D250" s="229"/>
    </row>
    <row r="251" spans="1:6">
      <c r="A251" s="236"/>
      <c r="B251" s="237" t="s">
        <v>689</v>
      </c>
      <c r="C251" s="153" t="s">
        <v>28</v>
      </c>
      <c r="D251" s="229">
        <v>1</v>
      </c>
      <c r="E251" s="396">
        <v>0</v>
      </c>
      <c r="F251" s="90">
        <f t="shared" ref="F251" si="66">D251*E251</f>
        <v>0</v>
      </c>
    </row>
    <row r="252" spans="1:6">
      <c r="A252" s="236"/>
      <c r="B252" s="94"/>
      <c r="C252" s="153"/>
      <c r="D252" s="229"/>
    </row>
    <row r="253" spans="1:6" ht="67.400000000000006" customHeight="1">
      <c r="A253" s="231" t="s">
        <v>1804</v>
      </c>
      <c r="B253" s="94" t="s">
        <v>3097</v>
      </c>
      <c r="C253" s="153"/>
      <c r="D253" s="229"/>
    </row>
    <row r="254" spans="1:6" ht="84.65" customHeight="1">
      <c r="A254" s="231"/>
      <c r="B254" s="94" t="s">
        <v>702</v>
      </c>
      <c r="C254" s="153"/>
      <c r="D254" s="229"/>
    </row>
    <row r="255" spans="1:6" ht="93" customHeight="1">
      <c r="A255" s="231"/>
      <c r="B255" s="94" t="s">
        <v>3087</v>
      </c>
      <c r="C255" s="153"/>
      <c r="D255" s="229"/>
    </row>
    <row r="256" spans="1:6" ht="39" customHeight="1">
      <c r="A256" s="236"/>
      <c r="B256" s="94" t="s">
        <v>2977</v>
      </c>
      <c r="C256" s="153"/>
      <c r="D256" s="229"/>
    </row>
    <row r="257" spans="1:6" ht="14.4" customHeight="1">
      <c r="A257" s="235"/>
      <c r="B257" s="237" t="s">
        <v>694</v>
      </c>
      <c r="C257" s="239"/>
      <c r="D257" s="229"/>
    </row>
    <row r="258" spans="1:6" ht="23">
      <c r="A258" s="235"/>
      <c r="B258" s="361" t="s">
        <v>703</v>
      </c>
      <c r="C258" s="239"/>
      <c r="D258" s="229"/>
    </row>
    <row r="259" spans="1:6">
      <c r="A259" s="231"/>
      <c r="B259" s="94" t="s">
        <v>689</v>
      </c>
      <c r="C259" s="153" t="s">
        <v>28</v>
      </c>
      <c r="D259" s="229">
        <v>1</v>
      </c>
      <c r="E259" s="396">
        <v>0</v>
      </c>
      <c r="F259" s="90">
        <f t="shared" ref="F259" si="67">D259*E259</f>
        <v>0</v>
      </c>
    </row>
    <row r="260" spans="1:6">
      <c r="A260" s="231"/>
      <c r="B260" s="94"/>
      <c r="C260" s="153"/>
      <c r="D260" s="229"/>
    </row>
    <row r="261" spans="1:6" ht="41.4" customHeight="1">
      <c r="A261" s="233" t="s">
        <v>1805</v>
      </c>
      <c r="B261" s="94" t="s">
        <v>3098</v>
      </c>
      <c r="C261" s="153"/>
      <c r="D261" s="229"/>
    </row>
    <row r="262" spans="1:6" ht="130.4" customHeight="1">
      <c r="A262" s="233"/>
      <c r="B262" s="94" t="s">
        <v>3079</v>
      </c>
      <c r="C262" s="153"/>
      <c r="D262" s="229"/>
    </row>
    <row r="263" spans="1:6" ht="41.4" customHeight="1">
      <c r="A263" s="233"/>
      <c r="B263" s="94" t="s">
        <v>3080</v>
      </c>
      <c r="C263" s="153"/>
      <c r="D263" s="229"/>
    </row>
    <row r="264" spans="1:6" ht="51" customHeight="1">
      <c r="A264" s="233"/>
      <c r="B264" s="94" t="s">
        <v>3020</v>
      </c>
      <c r="C264" s="153"/>
      <c r="D264" s="229"/>
    </row>
    <row r="265" spans="1:6">
      <c r="A265" s="236"/>
      <c r="B265" s="94" t="s">
        <v>689</v>
      </c>
      <c r="C265" s="153" t="s">
        <v>28</v>
      </c>
      <c r="D265" s="229">
        <v>5</v>
      </c>
      <c r="E265" s="396">
        <v>0</v>
      </c>
      <c r="F265" s="90">
        <f t="shared" ref="F265" si="68">D265*E265</f>
        <v>0</v>
      </c>
    </row>
    <row r="266" spans="1:6">
      <c r="A266" s="231"/>
      <c r="B266" s="94"/>
      <c r="C266" s="153"/>
      <c r="D266" s="229"/>
    </row>
    <row r="267" spans="1:6" ht="38.4" customHeight="1">
      <c r="A267" s="233" t="s">
        <v>1806</v>
      </c>
      <c r="B267" s="94" t="s">
        <v>3099</v>
      </c>
      <c r="C267" s="153"/>
      <c r="D267" s="229"/>
    </row>
    <row r="268" spans="1:6" ht="121.4" customHeight="1">
      <c r="A268" s="233"/>
      <c r="B268" s="94" t="s">
        <v>3081</v>
      </c>
      <c r="C268" s="153"/>
      <c r="D268" s="229"/>
    </row>
    <row r="269" spans="1:6" ht="39" customHeight="1">
      <c r="A269" s="233"/>
      <c r="B269" s="94" t="s">
        <v>3082</v>
      </c>
      <c r="C269" s="153"/>
      <c r="D269" s="229"/>
    </row>
    <row r="270" spans="1:6">
      <c r="A270" s="236"/>
      <c r="B270" s="94" t="s">
        <v>689</v>
      </c>
      <c r="C270" s="153" t="s">
        <v>28</v>
      </c>
      <c r="D270" s="229">
        <v>3</v>
      </c>
      <c r="E270" s="396">
        <v>0</v>
      </c>
      <c r="F270" s="90">
        <f t="shared" ref="F270" si="69">D270*E270</f>
        <v>0</v>
      </c>
    </row>
    <row r="271" spans="1:6">
      <c r="A271" s="231"/>
      <c r="B271" s="94"/>
      <c r="C271" s="153"/>
      <c r="D271" s="229"/>
    </row>
    <row r="272" spans="1:6" ht="244.5" customHeight="1">
      <c r="A272" s="233" t="s">
        <v>1807</v>
      </c>
      <c r="B272" s="94" t="s">
        <v>3100</v>
      </c>
      <c r="C272" s="153" t="s">
        <v>28</v>
      </c>
      <c r="D272" s="229">
        <v>4</v>
      </c>
      <c r="E272" s="396">
        <v>0</v>
      </c>
      <c r="F272" s="90">
        <f t="shared" ref="F272" si="70">D272*E272</f>
        <v>0</v>
      </c>
    </row>
    <row r="273" spans="1:6">
      <c r="A273" s="231"/>
      <c r="B273" s="94"/>
      <c r="C273" s="153"/>
      <c r="D273" s="229"/>
    </row>
    <row r="274" spans="1:6" ht="65.400000000000006" customHeight="1">
      <c r="A274" s="231" t="s">
        <v>1808</v>
      </c>
      <c r="B274" s="94" t="s">
        <v>704</v>
      </c>
      <c r="C274" s="153" t="s">
        <v>5</v>
      </c>
      <c r="D274" s="154">
        <v>1</v>
      </c>
      <c r="E274" s="396">
        <v>0</v>
      </c>
      <c r="F274" s="90">
        <f t="shared" ref="F274" si="71">D274*E274</f>
        <v>0</v>
      </c>
    </row>
    <row r="275" spans="1:6">
      <c r="A275" s="233"/>
      <c r="B275" s="94"/>
      <c r="C275" s="153"/>
      <c r="D275" s="229"/>
    </row>
    <row r="276" spans="1:6" ht="258" customHeight="1">
      <c r="A276" s="233" t="s">
        <v>3325</v>
      </c>
      <c r="B276" s="94" t="s">
        <v>3019</v>
      </c>
      <c r="C276" s="153" t="s">
        <v>101</v>
      </c>
      <c r="D276" s="229">
        <v>1</v>
      </c>
      <c r="E276" s="396">
        <v>0</v>
      </c>
      <c r="F276" s="90">
        <f t="shared" ref="F276" si="72">D276*E276</f>
        <v>0</v>
      </c>
    </row>
    <row r="277" spans="1:6">
      <c r="A277" s="223"/>
      <c r="B277" s="66"/>
      <c r="C277" s="96"/>
      <c r="D277" s="96"/>
    </row>
    <row r="278" spans="1:6">
      <c r="A278" s="80" t="s">
        <v>40</v>
      </c>
      <c r="B278" s="81" t="s">
        <v>1694</v>
      </c>
      <c r="C278" s="82"/>
      <c r="D278" s="227"/>
      <c r="E278" s="395"/>
      <c r="F278" s="84">
        <f>SUM(F5:F276)</f>
        <v>0</v>
      </c>
    </row>
  </sheetData>
  <sheetProtection algorithmName="SHA-512" hashValue="ZrselaZX76CzrCMiSPMJadYfBIxliO99tTkYmkUuiTk2PgsNWara9KDIJb5FXOJ/HGBdria37+A4gKoSPQco3A==" saltValue="Ba8DUAJ9y185xxS2PwQQ3Q=="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3CEDC-C077-403E-B453-15DA3C09971E}">
  <dimension ref="A1:J64"/>
  <sheetViews>
    <sheetView view="pageBreakPreview" zoomScale="70" zoomScaleNormal="100" zoomScaleSheetLayoutView="70" workbookViewId="0">
      <selection activeCell="B5" sqref="B5"/>
    </sheetView>
  </sheetViews>
  <sheetFormatPr defaultColWidth="8.90625" defaultRowHeight="11.5"/>
  <cols>
    <col min="1" max="1" width="7.453125" style="188" customWidth="1"/>
    <col min="2" max="2" width="36" style="188" customWidth="1"/>
    <col min="3" max="3" width="8.54296875" style="166" customWidth="1"/>
    <col min="4" max="4" width="9.453125" style="186" customWidth="1"/>
    <col min="5" max="5" width="13.08984375" style="403" customWidth="1"/>
    <col min="6" max="6" width="13.90625" style="187" customWidth="1"/>
    <col min="7" max="7" width="8.90625" style="334"/>
    <col min="8" max="8" width="14.453125" style="334" customWidth="1"/>
    <col min="9" max="9" width="8.90625" style="189"/>
    <col min="10" max="10" width="13" style="335" customWidth="1"/>
    <col min="11" max="16384" width="8.90625" style="189"/>
  </cols>
  <sheetData>
    <row r="1" spans="1:10" ht="47.25" customHeight="1" thickTop="1" thickBot="1">
      <c r="A1" s="158" t="s">
        <v>0</v>
      </c>
      <c r="B1" s="203" t="s">
        <v>1</v>
      </c>
      <c r="C1" s="69" t="s">
        <v>2</v>
      </c>
      <c r="D1" s="160" t="s">
        <v>3</v>
      </c>
      <c r="E1" s="399" t="s">
        <v>74</v>
      </c>
      <c r="F1" s="161" t="s">
        <v>75</v>
      </c>
    </row>
    <row r="2" spans="1:10" ht="12" thickTop="1">
      <c r="A2" s="165"/>
      <c r="B2" s="165"/>
      <c r="D2" s="167"/>
      <c r="E2" s="400"/>
      <c r="F2" s="168"/>
      <c r="H2" s="336"/>
    </row>
    <row r="3" spans="1:10" s="340" customFormat="1">
      <c r="A3" s="337" t="s">
        <v>41</v>
      </c>
      <c r="B3" s="171" t="s">
        <v>72</v>
      </c>
      <c r="C3" s="172"/>
      <c r="D3" s="338"/>
      <c r="E3" s="421"/>
      <c r="F3" s="339"/>
      <c r="G3" s="175"/>
      <c r="J3" s="341"/>
    </row>
    <row r="4" spans="1:10" s="340" customFormat="1">
      <c r="A4" s="198"/>
      <c r="B4" s="199"/>
      <c r="C4" s="166"/>
      <c r="D4" s="342"/>
      <c r="E4" s="422"/>
      <c r="F4" s="343"/>
      <c r="G4" s="175"/>
      <c r="J4" s="341"/>
    </row>
    <row r="5" spans="1:10" ht="216.65" customHeight="1">
      <c r="A5" s="201" t="s">
        <v>496</v>
      </c>
      <c r="B5" s="91" t="s">
        <v>495</v>
      </c>
      <c r="C5" s="179" t="s">
        <v>5</v>
      </c>
      <c r="D5" s="202">
        <v>1</v>
      </c>
      <c r="E5" s="422">
        <v>0</v>
      </c>
      <c r="F5" s="343">
        <f t="shared" ref="F5:F60" si="0">D5*E5</f>
        <v>0</v>
      </c>
    </row>
    <row r="6" spans="1:10">
      <c r="A6" s="201"/>
      <c r="B6" s="91"/>
      <c r="C6" s="179"/>
      <c r="D6" s="202"/>
      <c r="F6" s="343"/>
    </row>
    <row r="7" spans="1:10" ht="348" customHeight="1">
      <c r="A7" s="201" t="s">
        <v>497</v>
      </c>
      <c r="B7" s="91" t="s">
        <v>2964</v>
      </c>
      <c r="C7" s="189"/>
      <c r="D7" s="189"/>
      <c r="E7" s="423"/>
      <c r="F7" s="189"/>
    </row>
    <row r="8" spans="1:10" ht="174" customHeight="1">
      <c r="A8" s="201"/>
      <c r="B8" s="91" t="s">
        <v>2965</v>
      </c>
      <c r="C8" s="179" t="s">
        <v>5</v>
      </c>
      <c r="D8" s="202">
        <v>1</v>
      </c>
      <c r="E8" s="422">
        <v>0</v>
      </c>
      <c r="F8" s="343">
        <f>D8*E8</f>
        <v>0</v>
      </c>
    </row>
    <row r="9" spans="1:10">
      <c r="A9" s="201"/>
      <c r="B9" s="91"/>
      <c r="C9" s="179"/>
      <c r="D9" s="202"/>
      <c r="F9" s="343"/>
    </row>
    <row r="10" spans="1:10" ht="44.4" customHeight="1">
      <c r="A10" s="201" t="s">
        <v>498</v>
      </c>
      <c r="B10" s="91" t="s">
        <v>2878</v>
      </c>
      <c r="C10" s="179" t="s">
        <v>5</v>
      </c>
      <c r="D10" s="202">
        <v>2</v>
      </c>
      <c r="E10" s="422">
        <v>0</v>
      </c>
      <c r="F10" s="343">
        <f t="shared" si="0"/>
        <v>0</v>
      </c>
    </row>
    <row r="11" spans="1:10">
      <c r="A11" s="201"/>
      <c r="B11" s="91"/>
      <c r="C11" s="179"/>
      <c r="D11" s="202"/>
      <c r="F11" s="343"/>
    </row>
    <row r="12" spans="1:10" ht="166.4" customHeight="1">
      <c r="A12" s="201" t="s">
        <v>499</v>
      </c>
      <c r="B12" s="91" t="s">
        <v>2892</v>
      </c>
      <c r="C12" s="179" t="s">
        <v>5</v>
      </c>
      <c r="D12" s="202">
        <v>2</v>
      </c>
      <c r="E12" s="422">
        <v>0</v>
      </c>
      <c r="F12" s="343">
        <f t="shared" si="0"/>
        <v>0</v>
      </c>
    </row>
    <row r="13" spans="1:10">
      <c r="A13" s="201"/>
      <c r="B13" s="91"/>
      <c r="C13" s="179"/>
      <c r="D13" s="202"/>
      <c r="F13" s="343"/>
    </row>
    <row r="14" spans="1:10" ht="145.65" customHeight="1">
      <c r="A14" s="201" t="s">
        <v>500</v>
      </c>
      <c r="B14" s="91" t="s">
        <v>2893</v>
      </c>
      <c r="C14" s="179" t="s">
        <v>5</v>
      </c>
      <c r="D14" s="202">
        <v>1</v>
      </c>
      <c r="E14" s="422">
        <v>0</v>
      </c>
      <c r="F14" s="343">
        <f t="shared" si="0"/>
        <v>0</v>
      </c>
    </row>
    <row r="15" spans="1:10">
      <c r="A15" s="201"/>
      <c r="B15" s="91"/>
      <c r="C15" s="179"/>
      <c r="D15" s="202"/>
      <c r="F15" s="343"/>
    </row>
    <row r="16" spans="1:10" ht="150.65" customHeight="1">
      <c r="A16" s="201" t="s">
        <v>501</v>
      </c>
      <c r="B16" s="91" t="s">
        <v>2881</v>
      </c>
      <c r="C16" s="179" t="s">
        <v>5</v>
      </c>
      <c r="D16" s="202">
        <v>1</v>
      </c>
      <c r="E16" s="422">
        <v>0</v>
      </c>
      <c r="F16" s="343">
        <f t="shared" si="0"/>
        <v>0</v>
      </c>
    </row>
    <row r="17" spans="1:6">
      <c r="A17" s="201"/>
      <c r="B17" s="91"/>
      <c r="C17" s="179"/>
      <c r="D17" s="202"/>
      <c r="F17" s="343"/>
    </row>
    <row r="18" spans="1:6" ht="103.65" customHeight="1">
      <c r="A18" s="201" t="s">
        <v>502</v>
      </c>
      <c r="B18" s="91" t="s">
        <v>2880</v>
      </c>
      <c r="C18" s="179" t="s">
        <v>5</v>
      </c>
      <c r="D18" s="202">
        <v>2</v>
      </c>
      <c r="E18" s="422">
        <v>0</v>
      </c>
      <c r="F18" s="343">
        <f t="shared" si="0"/>
        <v>0</v>
      </c>
    </row>
    <row r="19" spans="1:6">
      <c r="A19" s="201"/>
      <c r="B19" s="91"/>
      <c r="C19" s="179"/>
      <c r="D19" s="202"/>
      <c r="F19" s="343"/>
    </row>
    <row r="20" spans="1:6" ht="56.4" customHeight="1">
      <c r="A20" s="201" t="s">
        <v>503</v>
      </c>
      <c r="B20" s="91" t="s">
        <v>2879</v>
      </c>
      <c r="C20" s="179" t="s">
        <v>28</v>
      </c>
      <c r="D20" s="202">
        <v>1</v>
      </c>
      <c r="E20" s="422">
        <v>0</v>
      </c>
      <c r="F20" s="343">
        <f t="shared" si="0"/>
        <v>0</v>
      </c>
    </row>
    <row r="21" spans="1:6">
      <c r="A21" s="201"/>
      <c r="B21" s="91"/>
      <c r="C21" s="179"/>
      <c r="D21" s="202"/>
      <c r="F21" s="343"/>
    </row>
    <row r="22" spans="1:6" ht="268.64999999999998" customHeight="1">
      <c r="A22" s="201" t="s">
        <v>504</v>
      </c>
      <c r="B22" s="91" t="s">
        <v>2968</v>
      </c>
      <c r="C22" s="179" t="s">
        <v>5</v>
      </c>
      <c r="D22" s="202">
        <f>111+117</f>
        <v>228</v>
      </c>
      <c r="E22" s="422">
        <v>0</v>
      </c>
      <c r="F22" s="343">
        <f t="shared" si="0"/>
        <v>0</v>
      </c>
    </row>
    <row r="23" spans="1:6">
      <c r="A23" s="201"/>
      <c r="B23" s="91"/>
      <c r="C23" s="179"/>
      <c r="D23" s="202"/>
      <c r="F23" s="343"/>
    </row>
    <row r="24" spans="1:6" ht="332.4" customHeight="1">
      <c r="A24" s="201" t="s">
        <v>505</v>
      </c>
      <c r="B24" s="91" t="s">
        <v>2967</v>
      </c>
      <c r="C24" s="179" t="s">
        <v>5</v>
      </c>
      <c r="D24" s="202">
        <v>3</v>
      </c>
      <c r="E24" s="422">
        <v>0</v>
      </c>
      <c r="F24" s="343">
        <f t="shared" si="0"/>
        <v>0</v>
      </c>
    </row>
    <row r="25" spans="1:6">
      <c r="A25" s="201"/>
      <c r="B25" s="91"/>
      <c r="C25" s="179"/>
      <c r="D25" s="202"/>
      <c r="F25" s="343"/>
    </row>
    <row r="26" spans="1:6" ht="102.65" customHeight="1">
      <c r="A26" s="201" t="s">
        <v>506</v>
      </c>
      <c r="B26" s="91" t="s">
        <v>2894</v>
      </c>
      <c r="C26" s="179" t="s">
        <v>5</v>
      </c>
      <c r="D26" s="202">
        <f>D24+D22</f>
        <v>231</v>
      </c>
      <c r="E26" s="422">
        <v>0</v>
      </c>
      <c r="F26" s="343">
        <f t="shared" si="0"/>
        <v>0</v>
      </c>
    </row>
    <row r="27" spans="1:6">
      <c r="A27" s="201"/>
      <c r="B27" s="91"/>
      <c r="C27" s="179"/>
      <c r="D27" s="202"/>
      <c r="F27" s="343"/>
    </row>
    <row r="28" spans="1:6" ht="108.65" customHeight="1">
      <c r="A28" s="201" t="s">
        <v>507</v>
      </c>
      <c r="B28" s="91" t="s">
        <v>2895</v>
      </c>
      <c r="C28" s="179" t="s">
        <v>5</v>
      </c>
      <c r="D28" s="202">
        <f>117+1</f>
        <v>118</v>
      </c>
      <c r="E28" s="422">
        <v>0</v>
      </c>
      <c r="F28" s="343">
        <f t="shared" si="0"/>
        <v>0</v>
      </c>
    </row>
    <row r="29" spans="1:6">
      <c r="A29" s="201"/>
      <c r="B29" s="91"/>
      <c r="C29" s="179"/>
      <c r="D29" s="202"/>
      <c r="F29" s="343"/>
    </row>
    <row r="30" spans="1:6" ht="296.39999999999998" customHeight="1">
      <c r="A30" s="201" t="s">
        <v>508</v>
      </c>
      <c r="B30" s="91" t="s">
        <v>2966</v>
      </c>
      <c r="C30" s="179" t="s">
        <v>5</v>
      </c>
      <c r="D30" s="202">
        <v>4</v>
      </c>
      <c r="E30" s="422">
        <v>0</v>
      </c>
      <c r="F30" s="343">
        <f t="shared" si="0"/>
        <v>0</v>
      </c>
    </row>
    <row r="31" spans="1:6">
      <c r="A31" s="201"/>
      <c r="B31" s="91"/>
      <c r="C31" s="179"/>
      <c r="D31" s="202"/>
      <c r="F31" s="343"/>
    </row>
    <row r="32" spans="1:6" ht="187.4" customHeight="1">
      <c r="A32" s="201" t="s">
        <v>509</v>
      </c>
      <c r="B32" s="91" t="s">
        <v>2882</v>
      </c>
      <c r="C32" s="179" t="s">
        <v>5</v>
      </c>
      <c r="D32" s="202">
        <v>8</v>
      </c>
      <c r="E32" s="422">
        <v>0</v>
      </c>
      <c r="F32" s="343">
        <f t="shared" si="0"/>
        <v>0</v>
      </c>
    </row>
    <row r="33" spans="1:6">
      <c r="A33" s="201"/>
      <c r="B33" s="91"/>
      <c r="C33" s="179"/>
      <c r="D33" s="202"/>
      <c r="F33" s="343"/>
    </row>
    <row r="34" spans="1:6" ht="227.4" customHeight="1">
      <c r="A34" s="201" t="s">
        <v>510</v>
      </c>
      <c r="B34" s="91" t="s">
        <v>2896</v>
      </c>
      <c r="C34" s="179" t="s">
        <v>5</v>
      </c>
      <c r="D34" s="202">
        <v>13</v>
      </c>
      <c r="E34" s="422">
        <v>0</v>
      </c>
      <c r="F34" s="343">
        <f t="shared" si="0"/>
        <v>0</v>
      </c>
    </row>
    <row r="35" spans="1:6">
      <c r="A35" s="201"/>
      <c r="B35" s="91"/>
      <c r="C35" s="179"/>
      <c r="D35" s="202"/>
      <c r="F35" s="343"/>
    </row>
    <row r="36" spans="1:6" ht="198.65" customHeight="1">
      <c r="A36" s="201" t="s">
        <v>511</v>
      </c>
      <c r="B36" s="91" t="s">
        <v>2897</v>
      </c>
      <c r="C36" s="179" t="s">
        <v>5</v>
      </c>
      <c r="D36" s="202">
        <v>9</v>
      </c>
      <c r="E36" s="422">
        <v>0</v>
      </c>
      <c r="F36" s="343">
        <f t="shared" si="0"/>
        <v>0</v>
      </c>
    </row>
    <row r="37" spans="1:6">
      <c r="A37" s="201"/>
      <c r="B37" s="91"/>
      <c r="C37" s="179"/>
      <c r="D37" s="202"/>
      <c r="F37" s="343"/>
    </row>
    <row r="38" spans="1:6" ht="143.4" customHeight="1">
      <c r="A38" s="201" t="s">
        <v>512</v>
      </c>
      <c r="B38" s="91" t="s">
        <v>2898</v>
      </c>
      <c r="C38" s="179" t="s">
        <v>5</v>
      </c>
      <c r="D38" s="202">
        <v>4</v>
      </c>
      <c r="E38" s="422">
        <v>0</v>
      </c>
      <c r="F38" s="343">
        <f t="shared" si="0"/>
        <v>0</v>
      </c>
    </row>
    <row r="39" spans="1:6">
      <c r="A39" s="201"/>
      <c r="B39" s="91"/>
      <c r="C39" s="179"/>
      <c r="D39" s="202"/>
      <c r="F39" s="343"/>
    </row>
    <row r="40" spans="1:6" ht="178.4" customHeight="1">
      <c r="A40" s="201" t="s">
        <v>513</v>
      </c>
      <c r="B40" s="91" t="s">
        <v>2899</v>
      </c>
      <c r="C40" s="179" t="s">
        <v>5</v>
      </c>
      <c r="D40" s="202">
        <v>3</v>
      </c>
      <c r="E40" s="422">
        <v>0</v>
      </c>
      <c r="F40" s="343">
        <f t="shared" si="0"/>
        <v>0</v>
      </c>
    </row>
    <row r="41" spans="1:6">
      <c r="A41" s="201"/>
      <c r="B41" s="91"/>
      <c r="C41" s="179"/>
      <c r="D41" s="202"/>
      <c r="F41" s="343"/>
    </row>
    <row r="42" spans="1:6" ht="179.4" customHeight="1">
      <c r="A42" s="201" t="s">
        <v>514</v>
      </c>
      <c r="B42" s="91" t="s">
        <v>2900</v>
      </c>
      <c r="C42" s="179" t="s">
        <v>5</v>
      </c>
      <c r="D42" s="202">
        <v>2</v>
      </c>
      <c r="E42" s="422">
        <v>0</v>
      </c>
      <c r="F42" s="343">
        <f t="shared" si="0"/>
        <v>0</v>
      </c>
    </row>
    <row r="43" spans="1:6">
      <c r="A43" s="201"/>
      <c r="B43" s="91"/>
      <c r="C43" s="179"/>
      <c r="D43" s="202"/>
      <c r="F43" s="343"/>
    </row>
    <row r="44" spans="1:6" ht="206.4" customHeight="1">
      <c r="A44" s="201" t="s">
        <v>515</v>
      </c>
      <c r="B44" s="91" t="s">
        <v>2969</v>
      </c>
      <c r="C44" s="179" t="s">
        <v>5</v>
      </c>
      <c r="D44" s="202">
        <v>12</v>
      </c>
      <c r="E44" s="422">
        <v>0</v>
      </c>
      <c r="F44" s="343">
        <f t="shared" si="0"/>
        <v>0</v>
      </c>
    </row>
    <row r="45" spans="1:6">
      <c r="A45" s="201"/>
      <c r="B45" s="91"/>
      <c r="C45" s="179"/>
      <c r="D45" s="202"/>
      <c r="F45" s="343"/>
    </row>
    <row r="46" spans="1:6" ht="202.4" customHeight="1">
      <c r="A46" s="201" t="s">
        <v>516</v>
      </c>
      <c r="B46" s="91" t="s">
        <v>2901</v>
      </c>
      <c r="C46" s="179" t="s">
        <v>5</v>
      </c>
      <c r="D46" s="202">
        <v>5</v>
      </c>
      <c r="E46" s="422">
        <v>0</v>
      </c>
      <c r="F46" s="343">
        <f t="shared" si="0"/>
        <v>0</v>
      </c>
    </row>
    <row r="47" spans="1:6">
      <c r="A47" s="201"/>
      <c r="B47" s="91"/>
      <c r="C47" s="179"/>
      <c r="D47" s="202"/>
      <c r="F47" s="343"/>
    </row>
    <row r="48" spans="1:6" ht="66" customHeight="1">
      <c r="A48" s="201" t="s">
        <v>517</v>
      </c>
      <c r="B48" s="91" t="s">
        <v>2886</v>
      </c>
      <c r="C48" s="179" t="s">
        <v>19</v>
      </c>
      <c r="D48" s="202">
        <v>1500</v>
      </c>
      <c r="E48" s="422">
        <v>0</v>
      </c>
      <c r="F48" s="343">
        <f t="shared" si="0"/>
        <v>0</v>
      </c>
    </row>
    <row r="49" spans="1:6">
      <c r="A49" s="201"/>
      <c r="B49" s="91"/>
      <c r="C49" s="179"/>
      <c r="D49" s="202"/>
      <c r="F49" s="343"/>
    </row>
    <row r="50" spans="1:6" ht="66" customHeight="1">
      <c r="A50" s="201" t="s">
        <v>518</v>
      </c>
      <c r="B50" s="91" t="s">
        <v>2887</v>
      </c>
      <c r="C50" s="179" t="s">
        <v>19</v>
      </c>
      <c r="D50" s="202">
        <v>250</v>
      </c>
      <c r="E50" s="422">
        <v>0</v>
      </c>
      <c r="F50" s="343">
        <f t="shared" si="0"/>
        <v>0</v>
      </c>
    </row>
    <row r="51" spans="1:6">
      <c r="A51" s="201"/>
      <c r="B51" s="91"/>
      <c r="C51" s="179"/>
      <c r="D51" s="202"/>
      <c r="F51" s="343"/>
    </row>
    <row r="52" spans="1:6" ht="75" customHeight="1">
      <c r="A52" s="201" t="s">
        <v>519</v>
      </c>
      <c r="B52" s="91" t="s">
        <v>2888</v>
      </c>
      <c r="C52" s="179" t="s">
        <v>19</v>
      </c>
      <c r="D52" s="202">
        <v>500</v>
      </c>
      <c r="E52" s="422">
        <v>0</v>
      </c>
      <c r="F52" s="343">
        <f t="shared" si="0"/>
        <v>0</v>
      </c>
    </row>
    <row r="53" spans="1:6">
      <c r="A53" s="201"/>
      <c r="B53" s="91"/>
      <c r="C53" s="179"/>
      <c r="D53" s="202"/>
      <c r="F53" s="343"/>
    </row>
    <row r="54" spans="1:6" ht="43.4" customHeight="1">
      <c r="A54" s="201" t="s">
        <v>520</v>
      </c>
      <c r="B54" s="91" t="s">
        <v>2890</v>
      </c>
      <c r="C54" s="179" t="s">
        <v>19</v>
      </c>
      <c r="D54" s="202">
        <v>15</v>
      </c>
      <c r="E54" s="422">
        <v>0</v>
      </c>
      <c r="F54" s="343">
        <f t="shared" si="0"/>
        <v>0</v>
      </c>
    </row>
    <row r="55" spans="1:6">
      <c r="A55" s="201"/>
      <c r="B55" s="91"/>
      <c r="C55" s="179"/>
      <c r="D55" s="202"/>
      <c r="F55" s="343"/>
    </row>
    <row r="56" spans="1:6" ht="40.65" customHeight="1">
      <c r="A56" s="201" t="s">
        <v>521</v>
      </c>
      <c r="B56" s="91" t="s">
        <v>2889</v>
      </c>
      <c r="C56" s="179" t="s">
        <v>19</v>
      </c>
      <c r="D56" s="202">
        <v>10</v>
      </c>
      <c r="E56" s="422">
        <v>0</v>
      </c>
      <c r="F56" s="343">
        <f t="shared" si="0"/>
        <v>0</v>
      </c>
    </row>
    <row r="57" spans="1:6">
      <c r="A57" s="201"/>
      <c r="B57" s="91"/>
      <c r="C57" s="179"/>
      <c r="D57" s="202"/>
      <c r="F57" s="343"/>
    </row>
    <row r="58" spans="1:6" ht="66.650000000000006" customHeight="1">
      <c r="A58" s="201" t="s">
        <v>522</v>
      </c>
      <c r="B58" s="91" t="s">
        <v>2891</v>
      </c>
      <c r="C58" s="179" t="s">
        <v>19</v>
      </c>
      <c r="D58" s="202">
        <v>1700</v>
      </c>
      <c r="E58" s="422">
        <v>0</v>
      </c>
      <c r="F58" s="343">
        <f t="shared" si="0"/>
        <v>0</v>
      </c>
    </row>
    <row r="59" spans="1:6">
      <c r="A59" s="201"/>
      <c r="B59" s="91"/>
      <c r="C59" s="179"/>
      <c r="D59" s="202"/>
      <c r="F59" s="343"/>
    </row>
    <row r="60" spans="1:6" ht="52.4" customHeight="1">
      <c r="A60" s="201" t="s">
        <v>523</v>
      </c>
      <c r="B60" s="91" t="s">
        <v>250</v>
      </c>
      <c r="C60" s="179" t="s">
        <v>28</v>
      </c>
      <c r="D60" s="202">
        <v>1</v>
      </c>
      <c r="E60" s="422">
        <v>0</v>
      </c>
      <c r="F60" s="343">
        <f t="shared" si="0"/>
        <v>0</v>
      </c>
    </row>
    <row r="61" spans="1:6">
      <c r="A61" s="201"/>
      <c r="B61" s="91"/>
      <c r="C61" s="179"/>
      <c r="D61" s="202"/>
      <c r="F61" s="343"/>
    </row>
    <row r="62" spans="1:6" ht="209.4" customHeight="1">
      <c r="A62" s="201" t="s">
        <v>524</v>
      </c>
      <c r="B62" s="91" t="s">
        <v>2902</v>
      </c>
      <c r="C62" s="179" t="s">
        <v>28</v>
      </c>
      <c r="D62" s="202">
        <v>1</v>
      </c>
      <c r="E62" s="422">
        <v>0</v>
      </c>
      <c r="F62" s="343">
        <f t="shared" ref="F62" si="1">D62*E62</f>
        <v>0</v>
      </c>
    </row>
    <row r="64" spans="1:6">
      <c r="A64" s="337" t="s">
        <v>41</v>
      </c>
      <c r="B64" s="337" t="s">
        <v>249</v>
      </c>
      <c r="C64" s="172"/>
      <c r="D64" s="338"/>
      <c r="E64" s="421"/>
      <c r="F64" s="339">
        <f>SUM(F5:F62)</f>
        <v>0</v>
      </c>
    </row>
  </sheetData>
  <sheetProtection algorithmName="SHA-512" hashValue="HID2n2DEBQaUhTiER1alJLYpY+tREJpHFkStBQQTaBzzNuoyjgYfUTNDprI5/Z8zJ99OI61DvjmPLAKg0PVxfw==" saltValue="6e4OACsd/MAs7+GtpPLF5Q=="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17A09-4D17-4F8A-A1E8-D84F96C7913C}">
  <dimension ref="A1:J90"/>
  <sheetViews>
    <sheetView view="pageBreakPreview" zoomScale="70" zoomScaleNormal="100" zoomScaleSheetLayoutView="70" workbookViewId="0">
      <selection activeCell="B7" sqref="B7"/>
    </sheetView>
  </sheetViews>
  <sheetFormatPr defaultColWidth="8.90625" defaultRowHeight="11.5"/>
  <cols>
    <col min="1" max="1" width="8.08984375" style="188" customWidth="1"/>
    <col min="2" max="2" width="40.453125" style="98" customWidth="1"/>
    <col min="3" max="3" width="8.08984375" style="166" customWidth="1"/>
    <col min="4" max="4" width="8.453125" style="186" customWidth="1"/>
    <col min="5" max="5" width="11.453125" style="403" customWidth="1"/>
    <col min="6" max="6" width="11.90625" style="187" bestFit="1" customWidth="1"/>
    <col min="7" max="7" width="8.90625" style="162"/>
    <col min="8" max="8" width="14.453125" style="162" customWidth="1"/>
    <col min="9" max="9" width="8.90625" style="163"/>
    <col min="10" max="10" width="13" style="164" customWidth="1"/>
    <col min="11" max="16384" width="8.90625" style="163"/>
  </cols>
  <sheetData>
    <row r="1" spans="1:10" ht="35.5" thickTop="1" thickBot="1">
      <c r="A1" s="158" t="s">
        <v>0</v>
      </c>
      <c r="B1" s="215" t="s">
        <v>1</v>
      </c>
      <c r="C1" s="69" t="s">
        <v>2</v>
      </c>
      <c r="D1" s="160" t="s">
        <v>3</v>
      </c>
      <c r="E1" s="399" t="s">
        <v>74</v>
      </c>
      <c r="F1" s="161" t="s">
        <v>75</v>
      </c>
    </row>
    <row r="2" spans="1:10" ht="12" thickTop="1">
      <c r="A2" s="165"/>
      <c r="B2" s="94"/>
      <c r="D2" s="167"/>
      <c r="E2" s="400"/>
      <c r="F2" s="168"/>
      <c r="H2" s="169"/>
    </row>
    <row r="3" spans="1:10" s="176" customFormat="1">
      <c r="A3" s="170" t="s">
        <v>42</v>
      </c>
      <c r="B3" s="81" t="s">
        <v>73</v>
      </c>
      <c r="C3" s="172"/>
      <c r="D3" s="173"/>
      <c r="E3" s="401"/>
      <c r="F3" s="174"/>
      <c r="G3" s="175"/>
      <c r="J3" s="177"/>
    </row>
    <row r="5" spans="1:10" ht="100.65" customHeight="1">
      <c r="A5" s="201" t="s">
        <v>430</v>
      </c>
      <c r="B5" s="91" t="s">
        <v>2866</v>
      </c>
      <c r="C5" s="179" t="s">
        <v>28</v>
      </c>
      <c r="D5" s="202">
        <v>1</v>
      </c>
      <c r="E5" s="402">
        <v>0</v>
      </c>
      <c r="F5" s="180">
        <f t="shared" ref="F5" si="0">D5*E5</f>
        <v>0</v>
      </c>
    </row>
    <row r="6" spans="1:10">
      <c r="A6" s="201"/>
      <c r="B6" s="91"/>
      <c r="C6" s="179"/>
      <c r="D6" s="202"/>
    </row>
    <row r="7" spans="1:10" ht="269.39999999999998" customHeight="1">
      <c r="A7" s="201" t="s">
        <v>431</v>
      </c>
      <c r="B7" s="91" t="s">
        <v>429</v>
      </c>
      <c r="C7" s="179"/>
      <c r="D7" s="202"/>
    </row>
    <row r="8" spans="1:10">
      <c r="A8" s="201" t="s">
        <v>432</v>
      </c>
      <c r="B8" s="91" t="s">
        <v>116</v>
      </c>
      <c r="C8" s="179" t="s">
        <v>28</v>
      </c>
      <c r="D8" s="202">
        <v>1</v>
      </c>
      <c r="E8" s="402">
        <v>0</v>
      </c>
      <c r="F8" s="180">
        <f t="shared" ref="F8:F10" si="1">D8*E8</f>
        <v>0</v>
      </c>
    </row>
    <row r="9" spans="1:10">
      <c r="A9" s="201" t="s">
        <v>433</v>
      </c>
      <c r="B9" s="91" t="s">
        <v>117</v>
      </c>
      <c r="C9" s="179" t="s">
        <v>28</v>
      </c>
      <c r="D9" s="202">
        <v>1</v>
      </c>
      <c r="E9" s="402">
        <v>0</v>
      </c>
      <c r="F9" s="180">
        <f t="shared" si="1"/>
        <v>0</v>
      </c>
    </row>
    <row r="10" spans="1:10">
      <c r="A10" s="201" t="s">
        <v>434</v>
      </c>
      <c r="B10" s="91" t="s">
        <v>118</v>
      </c>
      <c r="C10" s="179" t="s">
        <v>28</v>
      </c>
      <c r="D10" s="202">
        <v>1</v>
      </c>
      <c r="E10" s="402">
        <v>0</v>
      </c>
      <c r="F10" s="180">
        <f t="shared" si="1"/>
        <v>0</v>
      </c>
    </row>
    <row r="11" spans="1:10">
      <c r="A11" s="201"/>
      <c r="B11" s="91"/>
      <c r="C11" s="179"/>
      <c r="D11" s="202"/>
    </row>
    <row r="12" spans="1:10">
      <c r="A12" s="201" t="s">
        <v>439</v>
      </c>
      <c r="B12" s="91" t="s">
        <v>438</v>
      </c>
      <c r="C12" s="179"/>
      <c r="D12" s="202"/>
    </row>
    <row r="13" spans="1:10" ht="141" customHeight="1">
      <c r="A13" s="201" t="s">
        <v>440</v>
      </c>
      <c r="B13" s="91" t="s">
        <v>435</v>
      </c>
      <c r="C13" s="179"/>
      <c r="D13" s="202"/>
    </row>
    <row r="14" spans="1:10">
      <c r="A14" s="201" t="s">
        <v>441</v>
      </c>
      <c r="B14" s="91" t="s">
        <v>119</v>
      </c>
      <c r="C14" s="179" t="s">
        <v>19</v>
      </c>
      <c r="D14" s="202">
        <v>65</v>
      </c>
      <c r="E14" s="402">
        <v>0</v>
      </c>
      <c r="F14" s="180">
        <f t="shared" ref="F14:F16" si="2">D14*E14</f>
        <v>0</v>
      </c>
    </row>
    <row r="15" spans="1:10">
      <c r="A15" s="201" t="s">
        <v>442</v>
      </c>
      <c r="B15" s="91" t="s">
        <v>120</v>
      </c>
      <c r="C15" s="179" t="s">
        <v>19</v>
      </c>
      <c r="D15" s="202">
        <v>380</v>
      </c>
      <c r="E15" s="402">
        <v>0</v>
      </c>
      <c r="F15" s="180">
        <f t="shared" si="2"/>
        <v>0</v>
      </c>
    </row>
    <row r="16" spans="1:10">
      <c r="A16" s="201" t="s">
        <v>443</v>
      </c>
      <c r="B16" s="91" t="s">
        <v>121</v>
      </c>
      <c r="C16" s="179" t="s">
        <v>19</v>
      </c>
      <c r="D16" s="202">
        <v>80</v>
      </c>
      <c r="E16" s="402">
        <v>0</v>
      </c>
      <c r="F16" s="180">
        <f t="shared" si="2"/>
        <v>0</v>
      </c>
    </row>
    <row r="17" spans="1:6">
      <c r="A17" s="201"/>
      <c r="B17" s="91"/>
      <c r="C17" s="179"/>
      <c r="D17" s="202"/>
    </row>
    <row r="18" spans="1:6" ht="76.650000000000006" customHeight="1">
      <c r="A18" s="201" t="s">
        <v>446</v>
      </c>
      <c r="B18" s="91" t="s">
        <v>436</v>
      </c>
      <c r="C18" s="179" t="s">
        <v>19</v>
      </c>
      <c r="D18" s="202">
        <v>65</v>
      </c>
      <c r="E18" s="402">
        <v>0</v>
      </c>
      <c r="F18" s="180">
        <f t="shared" ref="F18" si="3">D18*E18</f>
        <v>0</v>
      </c>
    </row>
    <row r="19" spans="1:6">
      <c r="A19" s="201"/>
      <c r="B19" s="91"/>
      <c r="C19" s="179"/>
      <c r="D19" s="202"/>
    </row>
    <row r="20" spans="1:6" ht="84.65" customHeight="1">
      <c r="A20" s="201" t="s">
        <v>447</v>
      </c>
      <c r="B20" s="91" t="s">
        <v>437</v>
      </c>
      <c r="C20" s="179" t="s">
        <v>46</v>
      </c>
      <c r="D20" s="202">
        <v>140</v>
      </c>
      <c r="E20" s="402">
        <v>0</v>
      </c>
      <c r="F20" s="180">
        <f t="shared" ref="F20" si="4">D20*E20</f>
        <v>0</v>
      </c>
    </row>
    <row r="21" spans="1:6">
      <c r="A21" s="201"/>
      <c r="B21" s="91"/>
      <c r="C21" s="179"/>
      <c r="D21" s="202"/>
    </row>
    <row r="22" spans="1:6" ht="190.4" customHeight="1">
      <c r="A22" s="201" t="s">
        <v>448</v>
      </c>
      <c r="B22" s="91" t="s">
        <v>2867</v>
      </c>
      <c r="C22" s="179" t="s">
        <v>28</v>
      </c>
      <c r="D22" s="202">
        <v>2</v>
      </c>
      <c r="E22" s="402">
        <v>0</v>
      </c>
      <c r="F22" s="180">
        <f t="shared" ref="F22" si="5">D22*E22</f>
        <v>0</v>
      </c>
    </row>
    <row r="23" spans="1:6">
      <c r="A23" s="201"/>
      <c r="B23" s="91"/>
      <c r="C23" s="179"/>
      <c r="D23" s="202"/>
      <c r="E23" s="402"/>
    </row>
    <row r="24" spans="1:6" ht="43.4" customHeight="1">
      <c r="A24" s="201" t="s">
        <v>449</v>
      </c>
      <c r="B24" s="91" t="s">
        <v>451</v>
      </c>
      <c r="C24" s="179" t="s">
        <v>28</v>
      </c>
      <c r="D24" s="202">
        <v>31</v>
      </c>
      <c r="E24" s="402">
        <v>0</v>
      </c>
      <c r="F24" s="180">
        <f t="shared" ref="F24" si="6">D24*E24</f>
        <v>0</v>
      </c>
    </row>
    <row r="25" spans="1:6">
      <c r="A25" s="201"/>
      <c r="B25" s="91"/>
      <c r="C25" s="179"/>
      <c r="D25" s="202"/>
    </row>
    <row r="26" spans="1:6" ht="54.65" customHeight="1">
      <c r="A26" s="201" t="s">
        <v>450</v>
      </c>
      <c r="B26" s="91" t="s">
        <v>453</v>
      </c>
      <c r="C26" s="92" t="s">
        <v>78</v>
      </c>
      <c r="D26" s="202">
        <v>2</v>
      </c>
      <c r="E26" s="402">
        <v>0</v>
      </c>
      <c r="F26" s="180">
        <f t="shared" ref="F26" si="7">D26*E26</f>
        <v>0</v>
      </c>
    </row>
    <row r="27" spans="1:6">
      <c r="A27" s="201"/>
      <c r="B27" s="91"/>
      <c r="C27" s="92"/>
      <c r="D27" s="202"/>
    </row>
    <row r="28" spans="1:6" ht="165.65" customHeight="1">
      <c r="A28" s="201" t="s">
        <v>452</v>
      </c>
      <c r="B28" s="91" t="s">
        <v>2883</v>
      </c>
      <c r="C28" s="179" t="s">
        <v>28</v>
      </c>
      <c r="D28" s="202">
        <v>1</v>
      </c>
      <c r="E28" s="402">
        <v>0</v>
      </c>
      <c r="F28" s="180">
        <f t="shared" ref="F28" si="8">D28*E28</f>
        <v>0</v>
      </c>
    </row>
    <row r="29" spans="1:6">
      <c r="A29" s="201"/>
      <c r="B29" s="91"/>
      <c r="C29" s="179"/>
      <c r="D29" s="202"/>
    </row>
    <row r="30" spans="1:6">
      <c r="A30" s="201" t="s">
        <v>444</v>
      </c>
      <c r="B30" s="91" t="s">
        <v>457</v>
      </c>
      <c r="C30" s="179"/>
      <c r="D30" s="202"/>
    </row>
    <row r="31" spans="1:6" ht="144" customHeight="1">
      <c r="A31" s="201" t="s">
        <v>454</v>
      </c>
      <c r="B31" s="91" t="s">
        <v>123</v>
      </c>
      <c r="C31" s="179"/>
      <c r="D31" s="202"/>
    </row>
    <row r="32" spans="1:6">
      <c r="A32" s="201" t="s">
        <v>465</v>
      </c>
      <c r="B32" s="91" t="s">
        <v>119</v>
      </c>
      <c r="C32" s="179" t="s">
        <v>19</v>
      </c>
      <c r="D32" s="202">
        <v>65</v>
      </c>
      <c r="E32" s="402">
        <v>0</v>
      </c>
      <c r="F32" s="180">
        <f t="shared" ref="F32:F34" si="9">D32*E32</f>
        <v>0</v>
      </c>
    </row>
    <row r="33" spans="1:6">
      <c r="A33" s="201" t="s">
        <v>466</v>
      </c>
      <c r="B33" s="91" t="s">
        <v>120</v>
      </c>
      <c r="C33" s="179" t="s">
        <v>19</v>
      </c>
      <c r="D33" s="202">
        <v>390</v>
      </c>
      <c r="E33" s="402">
        <v>0</v>
      </c>
      <c r="F33" s="180">
        <f t="shared" si="9"/>
        <v>0</v>
      </c>
    </row>
    <row r="34" spans="1:6">
      <c r="A34" s="201" t="s">
        <v>467</v>
      </c>
      <c r="B34" s="91" t="s">
        <v>121</v>
      </c>
      <c r="C34" s="179" t="s">
        <v>19</v>
      </c>
      <c r="D34" s="202">
        <f>45+35</f>
        <v>80</v>
      </c>
      <c r="E34" s="402">
        <v>0</v>
      </c>
      <c r="F34" s="180">
        <f t="shared" si="9"/>
        <v>0</v>
      </c>
    </row>
    <row r="35" spans="1:6">
      <c r="A35" s="201"/>
      <c r="B35" s="91"/>
      <c r="C35" s="179"/>
      <c r="D35" s="202"/>
    </row>
    <row r="36" spans="1:6" ht="73.650000000000006" customHeight="1">
      <c r="A36" s="201" t="s">
        <v>474</v>
      </c>
      <c r="B36" s="91" t="s">
        <v>436</v>
      </c>
      <c r="C36" s="179" t="s">
        <v>19</v>
      </c>
      <c r="D36" s="202">
        <v>65</v>
      </c>
      <c r="E36" s="402">
        <v>0</v>
      </c>
      <c r="F36" s="180">
        <f t="shared" ref="F36" si="10">D36*E36</f>
        <v>0</v>
      </c>
    </row>
    <row r="37" spans="1:6">
      <c r="A37" s="201"/>
      <c r="B37" s="91"/>
      <c r="C37" s="179"/>
      <c r="D37" s="202"/>
    </row>
    <row r="38" spans="1:6" ht="87.65" customHeight="1">
      <c r="A38" s="201" t="s">
        <v>475</v>
      </c>
      <c r="B38" s="91" t="s">
        <v>437</v>
      </c>
      <c r="C38" s="179" t="s">
        <v>46</v>
      </c>
      <c r="D38" s="202">
        <v>140</v>
      </c>
      <c r="E38" s="402">
        <v>0</v>
      </c>
      <c r="F38" s="180">
        <f t="shared" ref="F38" si="11">D38*E38</f>
        <v>0</v>
      </c>
    </row>
    <row r="39" spans="1:6">
      <c r="A39" s="201"/>
      <c r="B39" s="91"/>
      <c r="C39" s="179"/>
      <c r="D39" s="202"/>
    </row>
    <row r="40" spans="1:6" ht="187.4" customHeight="1">
      <c r="A40" s="201" t="s">
        <v>476</v>
      </c>
      <c r="B40" s="91" t="s">
        <v>2868</v>
      </c>
      <c r="C40" s="179" t="s">
        <v>28</v>
      </c>
      <c r="D40" s="202">
        <v>3</v>
      </c>
      <c r="E40" s="402">
        <v>0</v>
      </c>
      <c r="F40" s="180">
        <f t="shared" ref="F40" si="12">D40*E40</f>
        <v>0</v>
      </c>
    </row>
    <row r="41" spans="1:6">
      <c r="A41" s="201"/>
      <c r="B41" s="91"/>
      <c r="C41" s="179"/>
      <c r="D41" s="202"/>
    </row>
    <row r="42" spans="1:6" ht="43.4" customHeight="1">
      <c r="A42" s="201" t="s">
        <v>477</v>
      </c>
      <c r="B42" s="91" t="s">
        <v>456</v>
      </c>
      <c r="C42" s="179" t="s">
        <v>28</v>
      </c>
      <c r="D42" s="202">
        <v>31</v>
      </c>
      <c r="E42" s="402">
        <v>0</v>
      </c>
      <c r="F42" s="180">
        <f t="shared" ref="F42" si="13">D42*E42</f>
        <v>0</v>
      </c>
    </row>
    <row r="43" spans="1:6">
      <c r="A43" s="201"/>
      <c r="B43" s="91"/>
      <c r="C43" s="179"/>
      <c r="D43" s="202"/>
    </row>
    <row r="44" spans="1:6" ht="51.65" customHeight="1">
      <c r="A44" s="201" t="s">
        <v>478</v>
      </c>
      <c r="B44" s="91" t="s">
        <v>453</v>
      </c>
      <c r="C44" s="179" t="s">
        <v>122</v>
      </c>
      <c r="D44" s="202">
        <v>2</v>
      </c>
      <c r="E44" s="402">
        <v>0</v>
      </c>
      <c r="F44" s="180">
        <f t="shared" ref="F44" si="14">D44*E44</f>
        <v>0</v>
      </c>
    </row>
    <row r="45" spans="1:6">
      <c r="A45" s="201"/>
      <c r="B45" s="91"/>
      <c r="C45" s="179"/>
      <c r="D45" s="202"/>
    </row>
    <row r="46" spans="1:6" ht="166.4" customHeight="1">
      <c r="A46" s="201" t="s">
        <v>479</v>
      </c>
      <c r="B46" s="91" t="s">
        <v>2883</v>
      </c>
      <c r="C46" s="179" t="s">
        <v>28</v>
      </c>
      <c r="D46" s="202">
        <v>1</v>
      </c>
      <c r="E46" s="402">
        <v>0</v>
      </c>
      <c r="F46" s="180">
        <f t="shared" ref="F46" si="15">D46*E46</f>
        <v>0</v>
      </c>
    </row>
    <row r="47" spans="1:6">
      <c r="A47" s="201"/>
      <c r="B47" s="91"/>
      <c r="C47" s="179"/>
      <c r="D47" s="202"/>
    </row>
    <row r="48" spans="1:6">
      <c r="A48" s="201" t="s">
        <v>445</v>
      </c>
      <c r="B48" s="91" t="s">
        <v>455</v>
      </c>
      <c r="C48" s="179"/>
      <c r="D48" s="202"/>
    </row>
    <row r="49" spans="1:6" ht="142.4" customHeight="1">
      <c r="A49" s="201" t="s">
        <v>480</v>
      </c>
      <c r="B49" s="91" t="s">
        <v>123</v>
      </c>
      <c r="C49" s="179"/>
      <c r="D49" s="202"/>
    </row>
    <row r="50" spans="1:6">
      <c r="A50" s="201" t="s">
        <v>481</v>
      </c>
      <c r="B50" s="91" t="s">
        <v>120</v>
      </c>
      <c r="C50" s="179" t="s">
        <v>19</v>
      </c>
      <c r="D50" s="202">
        <v>270</v>
      </c>
      <c r="E50" s="402">
        <v>0</v>
      </c>
      <c r="F50" s="180">
        <f t="shared" ref="F50:F52" si="16">D50*E50</f>
        <v>0</v>
      </c>
    </row>
    <row r="51" spans="1:6">
      <c r="A51" s="201" t="s">
        <v>482</v>
      </c>
      <c r="B51" s="91" t="s">
        <v>121</v>
      </c>
      <c r="C51" s="179" t="s">
        <v>19</v>
      </c>
      <c r="D51" s="202">
        <v>110</v>
      </c>
      <c r="E51" s="402">
        <v>0</v>
      </c>
      <c r="F51" s="180">
        <f t="shared" si="16"/>
        <v>0</v>
      </c>
    </row>
    <row r="52" spans="1:6">
      <c r="A52" s="201" t="s">
        <v>483</v>
      </c>
      <c r="B52" s="91" t="s">
        <v>124</v>
      </c>
      <c r="C52" s="179" t="s">
        <v>19</v>
      </c>
      <c r="D52" s="202">
        <v>140</v>
      </c>
      <c r="E52" s="402">
        <v>0</v>
      </c>
      <c r="F52" s="180">
        <f t="shared" si="16"/>
        <v>0</v>
      </c>
    </row>
    <row r="53" spans="1:6">
      <c r="A53" s="201"/>
      <c r="B53" s="91"/>
      <c r="C53" s="179"/>
      <c r="D53" s="202"/>
    </row>
    <row r="54" spans="1:6" ht="73.650000000000006" customHeight="1">
      <c r="A54" s="201" t="s">
        <v>484</v>
      </c>
      <c r="B54" s="91" t="s">
        <v>2884</v>
      </c>
      <c r="C54" s="179" t="s">
        <v>19</v>
      </c>
      <c r="D54" s="202">
        <v>270</v>
      </c>
      <c r="E54" s="402">
        <v>0</v>
      </c>
      <c r="F54" s="180">
        <f t="shared" ref="F54" si="17">D54*E54</f>
        <v>0</v>
      </c>
    </row>
    <row r="55" spans="1:6">
      <c r="A55" s="201"/>
      <c r="B55" s="91"/>
      <c r="C55" s="179"/>
      <c r="D55" s="202"/>
    </row>
    <row r="56" spans="1:6" ht="85.65" customHeight="1">
      <c r="A56" s="201" t="s">
        <v>485</v>
      </c>
      <c r="B56" s="91" t="s">
        <v>437</v>
      </c>
      <c r="C56" s="179" t="s">
        <v>46</v>
      </c>
      <c r="D56" s="202">
        <v>130</v>
      </c>
      <c r="E56" s="402">
        <v>0</v>
      </c>
      <c r="F56" s="180">
        <f t="shared" ref="F56" si="18">D56*E56</f>
        <v>0</v>
      </c>
    </row>
    <row r="57" spans="1:6">
      <c r="A57" s="201"/>
      <c r="B57" s="91"/>
      <c r="C57" s="179"/>
      <c r="D57" s="202"/>
    </row>
    <row r="58" spans="1:6" ht="172.65" customHeight="1">
      <c r="A58" s="201" t="s">
        <v>486</v>
      </c>
      <c r="B58" s="91" t="s">
        <v>2885</v>
      </c>
      <c r="C58" s="179" t="s">
        <v>28</v>
      </c>
      <c r="D58" s="202">
        <v>2</v>
      </c>
      <c r="E58" s="402">
        <v>0</v>
      </c>
      <c r="F58" s="180">
        <f t="shared" ref="F58" si="19">D58*E58</f>
        <v>0</v>
      </c>
    </row>
    <row r="59" spans="1:6">
      <c r="A59" s="201"/>
      <c r="B59" s="91"/>
      <c r="C59" s="179"/>
      <c r="D59" s="202"/>
    </row>
    <row r="60" spans="1:6" ht="38.4" customHeight="1">
      <c r="A60" s="201" t="s">
        <v>487</v>
      </c>
      <c r="B60" s="91" t="s">
        <v>463</v>
      </c>
      <c r="C60" s="179" t="s">
        <v>28</v>
      </c>
      <c r="D60" s="202">
        <v>31</v>
      </c>
      <c r="E60" s="402">
        <v>0</v>
      </c>
      <c r="F60" s="180">
        <f t="shared" ref="F60" si="20">D60*E60</f>
        <v>0</v>
      </c>
    </row>
    <row r="61" spans="1:6">
      <c r="A61" s="201"/>
      <c r="B61" s="91"/>
      <c r="C61" s="179"/>
      <c r="D61" s="202"/>
    </row>
    <row r="62" spans="1:6" ht="49.4" customHeight="1">
      <c r="A62" s="201" t="s">
        <v>488</v>
      </c>
      <c r="B62" s="91" t="s">
        <v>453</v>
      </c>
      <c r="C62" s="179" t="s">
        <v>122</v>
      </c>
      <c r="D62" s="202">
        <v>2</v>
      </c>
      <c r="E62" s="402">
        <v>0</v>
      </c>
      <c r="F62" s="180">
        <f t="shared" ref="F62" si="21">D62*E62</f>
        <v>0</v>
      </c>
    </row>
    <row r="63" spans="1:6">
      <c r="A63" s="201"/>
      <c r="B63" s="91"/>
      <c r="C63" s="179"/>
      <c r="D63" s="202"/>
    </row>
    <row r="64" spans="1:6" ht="165.65" customHeight="1">
      <c r="A64" s="201" t="s">
        <v>489</v>
      </c>
      <c r="B64" s="91" t="s">
        <v>2883</v>
      </c>
      <c r="C64" s="179" t="s">
        <v>28</v>
      </c>
      <c r="D64" s="202">
        <v>1</v>
      </c>
      <c r="E64" s="402">
        <v>0</v>
      </c>
      <c r="F64" s="180">
        <f t="shared" ref="F64" si="22">D64*E64</f>
        <v>0</v>
      </c>
    </row>
    <row r="65" spans="1:6">
      <c r="A65" s="201"/>
      <c r="B65" s="91"/>
      <c r="C65" s="179"/>
      <c r="D65" s="202"/>
    </row>
    <row r="66" spans="1:6" ht="370.65" customHeight="1">
      <c r="A66" s="201" t="s">
        <v>468</v>
      </c>
      <c r="B66" s="91" t="s">
        <v>462</v>
      </c>
      <c r="C66" s="179" t="s">
        <v>28</v>
      </c>
      <c r="D66" s="202">
        <v>2</v>
      </c>
      <c r="E66" s="402">
        <v>0</v>
      </c>
      <c r="F66" s="180">
        <f t="shared" ref="F66" si="23">D66*E66</f>
        <v>0</v>
      </c>
    </row>
    <row r="67" spans="1:6">
      <c r="A67" s="201"/>
      <c r="B67" s="91"/>
      <c r="C67" s="179"/>
      <c r="D67" s="202"/>
    </row>
    <row r="68" spans="1:6" ht="58.65" customHeight="1">
      <c r="A68" s="201" t="s">
        <v>469</v>
      </c>
      <c r="B68" s="91" t="s">
        <v>2873</v>
      </c>
      <c r="C68" s="179" t="s">
        <v>28</v>
      </c>
      <c r="D68" s="202">
        <f>SUM(D66:D66)</f>
        <v>2</v>
      </c>
      <c r="E68" s="402">
        <v>0</v>
      </c>
      <c r="F68" s="180">
        <f t="shared" ref="F68" si="24">D68*E68</f>
        <v>0</v>
      </c>
    </row>
    <row r="69" spans="1:6">
      <c r="A69" s="201"/>
      <c r="B69" s="91"/>
      <c r="C69" s="179"/>
      <c r="D69" s="202"/>
    </row>
    <row r="70" spans="1:6" ht="180.65" customHeight="1">
      <c r="A70" s="201" t="s">
        <v>470</v>
      </c>
      <c r="B70" s="91" t="s">
        <v>2869</v>
      </c>
      <c r="C70" s="179" t="s">
        <v>28</v>
      </c>
      <c r="D70" s="202">
        <v>2</v>
      </c>
      <c r="E70" s="402">
        <v>0</v>
      </c>
      <c r="F70" s="180">
        <f t="shared" ref="F70" si="25">D70*E70</f>
        <v>0</v>
      </c>
    </row>
    <row r="71" spans="1:6">
      <c r="A71" s="201"/>
      <c r="B71" s="91"/>
      <c r="C71" s="179"/>
      <c r="D71" s="202"/>
    </row>
    <row r="72" spans="1:6" ht="109.65" customHeight="1">
      <c r="A72" s="201" t="s">
        <v>471</v>
      </c>
      <c r="B72" s="91" t="s">
        <v>2870</v>
      </c>
      <c r="C72" s="179" t="s">
        <v>28</v>
      </c>
      <c r="D72" s="202">
        <v>2</v>
      </c>
      <c r="E72" s="402">
        <v>0</v>
      </c>
      <c r="F72" s="180">
        <f t="shared" ref="F72" si="26">D72*E72</f>
        <v>0</v>
      </c>
    </row>
    <row r="73" spans="1:6">
      <c r="A73" s="201"/>
      <c r="B73" s="91"/>
      <c r="C73" s="179"/>
      <c r="D73" s="202"/>
    </row>
    <row r="74" spans="1:6" ht="123" customHeight="1">
      <c r="A74" s="201" t="s">
        <v>472</v>
      </c>
      <c r="B74" s="91" t="s">
        <v>2874</v>
      </c>
      <c r="C74" s="179" t="s">
        <v>28</v>
      </c>
      <c r="D74" s="202">
        <v>1</v>
      </c>
      <c r="E74" s="402">
        <v>0</v>
      </c>
      <c r="F74" s="180">
        <f t="shared" ref="F74" si="27">D74*E74</f>
        <v>0</v>
      </c>
    </row>
    <row r="75" spans="1:6">
      <c r="A75" s="201"/>
      <c r="B75" s="91"/>
      <c r="C75" s="179"/>
      <c r="D75" s="202"/>
    </row>
    <row r="76" spans="1:6" ht="45.65" customHeight="1">
      <c r="A76" s="201" t="s">
        <v>473</v>
      </c>
      <c r="B76" s="91" t="s">
        <v>458</v>
      </c>
      <c r="C76" s="179" t="s">
        <v>28</v>
      </c>
      <c r="D76" s="202">
        <v>6</v>
      </c>
      <c r="E76" s="402">
        <v>0</v>
      </c>
      <c r="F76" s="180">
        <f t="shared" ref="F76" si="28">D76*E76</f>
        <v>0</v>
      </c>
    </row>
    <row r="77" spans="1:6">
      <c r="A77" s="201"/>
      <c r="B77" s="91"/>
      <c r="C77" s="179"/>
      <c r="D77" s="202"/>
    </row>
    <row r="78" spans="1:6" ht="54.65" customHeight="1">
      <c r="A78" s="201" t="s">
        <v>490</v>
      </c>
      <c r="B78" s="91" t="s">
        <v>459</v>
      </c>
      <c r="C78" s="179" t="s">
        <v>28</v>
      </c>
      <c r="D78" s="202">
        <v>2</v>
      </c>
      <c r="E78" s="402">
        <v>0</v>
      </c>
      <c r="F78" s="180">
        <f t="shared" ref="F78" si="29">D78*E78</f>
        <v>0</v>
      </c>
    </row>
    <row r="79" spans="1:6">
      <c r="A79" s="201"/>
      <c r="B79" s="91"/>
      <c r="C79" s="179"/>
      <c r="D79" s="202"/>
    </row>
    <row r="80" spans="1:6" ht="46">
      <c r="A80" s="201" t="s">
        <v>491</v>
      </c>
      <c r="B80" s="91" t="s">
        <v>125</v>
      </c>
      <c r="C80" s="179" t="s">
        <v>28</v>
      </c>
      <c r="D80" s="202">
        <v>2</v>
      </c>
      <c r="E80" s="402">
        <v>0</v>
      </c>
      <c r="F80" s="180">
        <f t="shared" ref="F80" si="30">D80*E80</f>
        <v>0</v>
      </c>
    </row>
    <row r="81" spans="1:6">
      <c r="A81" s="201"/>
      <c r="B81" s="91"/>
      <c r="C81" s="179"/>
      <c r="D81" s="202"/>
    </row>
    <row r="82" spans="1:6" ht="53.4" customHeight="1">
      <c r="A82" s="201" t="s">
        <v>492</v>
      </c>
      <c r="B82" s="91" t="s">
        <v>460</v>
      </c>
      <c r="C82" s="179" t="s">
        <v>28</v>
      </c>
      <c r="D82" s="202">
        <v>34</v>
      </c>
      <c r="E82" s="402">
        <v>0</v>
      </c>
      <c r="F82" s="180">
        <f t="shared" ref="F82" si="31">D82*E82</f>
        <v>0</v>
      </c>
    </row>
    <row r="83" spans="1:6">
      <c r="A83" s="201"/>
      <c r="B83" s="91"/>
      <c r="C83" s="179"/>
      <c r="D83" s="202"/>
    </row>
    <row r="84" spans="1:6" ht="48" customHeight="1">
      <c r="A84" s="201" t="s">
        <v>493</v>
      </c>
      <c r="B84" s="91" t="s">
        <v>461</v>
      </c>
      <c r="C84" s="179"/>
      <c r="D84" s="202"/>
    </row>
    <row r="85" spans="1:6">
      <c r="A85" s="201" t="s">
        <v>2876</v>
      </c>
      <c r="B85" s="91" t="s">
        <v>2871</v>
      </c>
      <c r="C85" s="179" t="s">
        <v>28</v>
      </c>
      <c r="D85" s="202">
        <v>1</v>
      </c>
      <c r="E85" s="402">
        <v>0</v>
      </c>
      <c r="F85" s="180">
        <f t="shared" ref="F85:F86" si="32">D85*E85</f>
        <v>0</v>
      </c>
    </row>
    <row r="86" spans="1:6">
      <c r="A86" s="201" t="s">
        <v>2877</v>
      </c>
      <c r="B86" s="91" t="s">
        <v>2872</v>
      </c>
      <c r="C86" s="179" t="s">
        <v>28</v>
      </c>
      <c r="D86" s="202">
        <v>1</v>
      </c>
      <c r="E86" s="402">
        <v>0</v>
      </c>
      <c r="F86" s="180">
        <f t="shared" si="32"/>
        <v>0</v>
      </c>
    </row>
    <row r="87" spans="1:6">
      <c r="A87" s="201"/>
      <c r="B87" s="91"/>
      <c r="C87" s="179"/>
      <c r="D87" s="202"/>
    </row>
    <row r="88" spans="1:6" ht="249.65" customHeight="1">
      <c r="A88" s="201" t="s">
        <v>494</v>
      </c>
      <c r="B88" s="91" t="s">
        <v>2875</v>
      </c>
      <c r="C88" s="179" t="s">
        <v>28</v>
      </c>
      <c r="D88" s="202">
        <v>1</v>
      </c>
      <c r="E88" s="402">
        <v>0</v>
      </c>
      <c r="F88" s="180">
        <f t="shared" ref="F88" si="33">D88*E88</f>
        <v>0</v>
      </c>
    </row>
    <row r="90" spans="1:6">
      <c r="A90" s="170" t="s">
        <v>42</v>
      </c>
      <c r="B90" s="81" t="s">
        <v>464</v>
      </c>
      <c r="C90" s="172"/>
      <c r="D90" s="173"/>
      <c r="E90" s="401"/>
      <c r="F90" s="174">
        <f>SUM(F5:F88)</f>
        <v>0</v>
      </c>
    </row>
  </sheetData>
  <sheetProtection algorithmName="SHA-512" hashValue="xG3+tuyciKRmVuL8AGsXDL2OaKi52IdAr3Q0yIo6syoJudklV8dIc2H8SWQ4eNNYPE4GEmLcOWR+Dlpnh9k0Yg==" saltValue="aO64259Hul9xNO7cm8NwcQ=="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BA325-131E-4E96-93D5-5EA52CBCF260}">
  <dimension ref="A1:J37"/>
  <sheetViews>
    <sheetView view="pageBreakPreview" topLeftCell="A27" zoomScale="70" zoomScaleNormal="100" zoomScaleSheetLayoutView="70" workbookViewId="0">
      <selection activeCell="B33" sqref="B33"/>
    </sheetView>
  </sheetViews>
  <sheetFormatPr defaultColWidth="8.90625" defaultRowHeight="11.5"/>
  <cols>
    <col min="1" max="1" width="6.453125" style="98" customWidth="1"/>
    <col min="2" max="2" width="35.90625" style="98" customWidth="1"/>
    <col min="3" max="3" width="8.08984375" style="76" customWidth="1"/>
    <col min="4" max="4" width="7.90625" style="100" customWidth="1"/>
    <col min="5" max="5" width="13.90625" style="392" bestFit="1" customWidth="1"/>
    <col min="6" max="6" width="12.08984375" style="101" bestFit="1" customWidth="1"/>
    <col min="7" max="7" width="8.90625" style="72"/>
    <col min="8" max="8" width="14.453125" style="72" customWidth="1"/>
    <col min="9" max="9" width="8.90625" style="73"/>
    <col min="10" max="10" width="13" style="74" customWidth="1"/>
    <col min="11" max="16384" width="8.90625" style="73"/>
  </cols>
  <sheetData>
    <row r="1" spans="1:10" ht="45" customHeight="1" thickTop="1" thickBot="1">
      <c r="A1" s="67" t="s">
        <v>0</v>
      </c>
      <c r="B1" s="68" t="s">
        <v>1</v>
      </c>
      <c r="C1" s="194" t="s">
        <v>2</v>
      </c>
      <c r="D1" s="70" t="s">
        <v>3</v>
      </c>
      <c r="E1" s="393" t="s">
        <v>74</v>
      </c>
      <c r="F1" s="71" t="s">
        <v>75</v>
      </c>
    </row>
    <row r="2" spans="1:10" ht="12" thickTop="1">
      <c r="A2" s="75"/>
      <c r="B2" s="75"/>
      <c r="D2" s="77"/>
      <c r="E2" s="394"/>
      <c r="F2" s="78"/>
      <c r="H2" s="214"/>
    </row>
    <row r="3" spans="1:10" s="86" customFormat="1">
      <c r="A3" s="80" t="s">
        <v>43</v>
      </c>
      <c r="B3" s="81" t="s">
        <v>379</v>
      </c>
      <c r="C3" s="82"/>
      <c r="D3" s="83"/>
      <c r="E3" s="395"/>
      <c r="F3" s="84"/>
      <c r="G3" s="85"/>
      <c r="J3" s="87"/>
    </row>
    <row r="4" spans="1:10" s="86" customFormat="1">
      <c r="A4" s="66"/>
      <c r="B4" s="88"/>
      <c r="C4" s="76"/>
      <c r="D4" s="89"/>
      <c r="E4" s="396"/>
      <c r="F4" s="90"/>
      <c r="G4" s="85"/>
      <c r="J4" s="87"/>
    </row>
    <row r="5" spans="1:10" ht="138.65" customHeight="1">
      <c r="A5" s="62" t="s">
        <v>59</v>
      </c>
      <c r="B5" s="145" t="s">
        <v>2812</v>
      </c>
      <c r="C5" s="153" t="s">
        <v>19</v>
      </c>
      <c r="D5" s="154">
        <v>44</v>
      </c>
      <c r="E5" s="424">
        <v>0</v>
      </c>
      <c r="F5" s="90">
        <f t="shared" ref="F5:F35" si="0">D5*E5</f>
        <v>0</v>
      </c>
    </row>
    <row r="6" spans="1:10">
      <c r="A6" s="62"/>
      <c r="B6" s="145"/>
      <c r="F6" s="90"/>
    </row>
    <row r="7" spans="1:10" ht="134.4" customHeight="1">
      <c r="A7" s="132" t="s">
        <v>61</v>
      </c>
      <c r="B7" s="145" t="s">
        <v>2957</v>
      </c>
      <c r="C7" s="153" t="s">
        <v>19</v>
      </c>
      <c r="D7" s="154">
        <v>12.5</v>
      </c>
      <c r="E7" s="424">
        <v>0</v>
      </c>
      <c r="F7" s="90">
        <f t="shared" si="0"/>
        <v>0</v>
      </c>
    </row>
    <row r="8" spans="1:10">
      <c r="A8" s="136"/>
      <c r="B8" s="148"/>
      <c r="F8" s="90"/>
    </row>
    <row r="9" spans="1:10" ht="292.39999999999998" customHeight="1">
      <c r="A9" s="132" t="s">
        <v>62</v>
      </c>
      <c r="B9" s="145" t="s">
        <v>2813</v>
      </c>
      <c r="C9" s="153" t="s">
        <v>19</v>
      </c>
      <c r="D9" s="154">
        <v>237</v>
      </c>
      <c r="E9" s="424">
        <v>0</v>
      </c>
      <c r="F9" s="90">
        <f t="shared" si="0"/>
        <v>0</v>
      </c>
    </row>
    <row r="10" spans="1:10">
      <c r="A10" s="136"/>
      <c r="B10" s="148"/>
      <c r="C10" s="153"/>
      <c r="D10" s="154"/>
      <c r="F10" s="90"/>
    </row>
    <row r="11" spans="1:10" ht="174.65" customHeight="1">
      <c r="A11" s="132" t="s">
        <v>3297</v>
      </c>
      <c r="B11" s="145" t="s">
        <v>2958</v>
      </c>
      <c r="C11" s="153" t="s">
        <v>5</v>
      </c>
      <c r="D11" s="154">
        <v>47</v>
      </c>
      <c r="E11" s="424">
        <v>0</v>
      </c>
      <c r="F11" s="90">
        <f t="shared" si="0"/>
        <v>0</v>
      </c>
    </row>
    <row r="12" spans="1:10">
      <c r="A12" s="136"/>
      <c r="B12" s="148"/>
      <c r="C12" s="153"/>
      <c r="D12" s="154"/>
      <c r="F12" s="90"/>
    </row>
    <row r="13" spans="1:10" ht="111.65" customHeight="1">
      <c r="A13" s="132" t="s">
        <v>3298</v>
      </c>
      <c r="B13" s="145" t="s">
        <v>136</v>
      </c>
      <c r="C13" s="153" t="s">
        <v>5</v>
      </c>
      <c r="D13" s="154">
        <v>26</v>
      </c>
      <c r="E13" s="424">
        <v>0</v>
      </c>
      <c r="F13" s="90">
        <f t="shared" si="0"/>
        <v>0</v>
      </c>
    </row>
    <row r="14" spans="1:10">
      <c r="A14" s="136"/>
      <c r="B14" s="148"/>
      <c r="C14" s="153"/>
      <c r="D14" s="154"/>
      <c r="F14" s="90"/>
    </row>
    <row r="15" spans="1:10" ht="313.64999999999998" customHeight="1">
      <c r="A15" s="132" t="s">
        <v>3299</v>
      </c>
      <c r="B15" s="145" t="s">
        <v>380</v>
      </c>
      <c r="C15" s="92" t="s">
        <v>78</v>
      </c>
      <c r="D15" s="154">
        <v>9</v>
      </c>
      <c r="E15" s="424">
        <v>0</v>
      </c>
      <c r="F15" s="90">
        <f t="shared" si="0"/>
        <v>0</v>
      </c>
    </row>
    <row r="16" spans="1:10">
      <c r="A16" s="136"/>
      <c r="B16" s="148"/>
      <c r="C16" s="153"/>
      <c r="D16" s="153"/>
      <c r="F16" s="90"/>
    </row>
    <row r="17" spans="1:6" ht="313.64999999999998" customHeight="1">
      <c r="A17" s="132" t="s">
        <v>3300</v>
      </c>
      <c r="B17" s="145" t="s">
        <v>2959</v>
      </c>
      <c r="C17" s="92" t="s">
        <v>78</v>
      </c>
      <c r="D17" s="154">
        <v>140</v>
      </c>
      <c r="E17" s="424">
        <v>0</v>
      </c>
      <c r="F17" s="90">
        <f t="shared" si="0"/>
        <v>0</v>
      </c>
    </row>
    <row r="18" spans="1:6">
      <c r="A18" s="136"/>
      <c r="B18" s="148"/>
      <c r="C18" s="153"/>
      <c r="D18" s="153"/>
      <c r="F18" s="90"/>
    </row>
    <row r="19" spans="1:6" ht="306.64999999999998" customHeight="1">
      <c r="A19" s="132" t="s">
        <v>3301</v>
      </c>
      <c r="B19" s="145" t="s">
        <v>2960</v>
      </c>
      <c r="C19" s="153" t="s">
        <v>5</v>
      </c>
      <c r="D19" s="154">
        <v>24</v>
      </c>
      <c r="E19" s="424">
        <v>0</v>
      </c>
      <c r="F19" s="90">
        <f t="shared" si="0"/>
        <v>0</v>
      </c>
    </row>
    <row r="20" spans="1:6">
      <c r="A20" s="136"/>
      <c r="B20" s="148"/>
      <c r="C20" s="153"/>
      <c r="D20" s="154"/>
      <c r="F20" s="90"/>
    </row>
    <row r="21" spans="1:6" ht="213" customHeight="1">
      <c r="A21" s="132" t="s">
        <v>3302</v>
      </c>
      <c r="B21" s="145" t="s">
        <v>137</v>
      </c>
      <c r="C21" s="153" t="s">
        <v>5</v>
      </c>
      <c r="D21" s="154">
        <v>6</v>
      </c>
      <c r="E21" s="424">
        <v>0</v>
      </c>
      <c r="F21" s="90">
        <f t="shared" si="0"/>
        <v>0</v>
      </c>
    </row>
    <row r="22" spans="1:6">
      <c r="A22" s="136"/>
      <c r="B22" s="148"/>
      <c r="C22" s="153"/>
      <c r="D22" s="154"/>
      <c r="F22" s="90"/>
    </row>
    <row r="23" spans="1:6" ht="165" customHeight="1">
      <c r="A23" s="132" t="s">
        <v>3303</v>
      </c>
      <c r="B23" s="145" t="s">
        <v>138</v>
      </c>
      <c r="C23" s="153" t="s">
        <v>5</v>
      </c>
      <c r="D23" s="154">
        <v>1</v>
      </c>
      <c r="E23" s="424">
        <v>0</v>
      </c>
      <c r="F23" s="90">
        <f t="shared" si="0"/>
        <v>0</v>
      </c>
    </row>
    <row r="24" spans="1:6">
      <c r="A24" s="136"/>
      <c r="B24" s="148"/>
      <c r="C24" s="153"/>
      <c r="D24" s="153"/>
      <c r="F24" s="90"/>
    </row>
    <row r="25" spans="1:6" ht="270" customHeight="1">
      <c r="A25" s="132" t="s">
        <v>3304</v>
      </c>
      <c r="B25" s="145" t="s">
        <v>2811</v>
      </c>
      <c r="C25" s="153" t="s">
        <v>5</v>
      </c>
      <c r="D25" s="154">
        <v>1</v>
      </c>
      <c r="E25" s="424">
        <v>0</v>
      </c>
      <c r="F25" s="90">
        <f t="shared" si="0"/>
        <v>0</v>
      </c>
    </row>
    <row r="26" spans="1:6">
      <c r="A26" s="136"/>
      <c r="B26" s="148"/>
      <c r="C26" s="153"/>
      <c r="D26" s="154"/>
      <c r="F26" s="90"/>
    </row>
    <row r="27" spans="1:6" ht="289.64999999999998" customHeight="1">
      <c r="A27" s="132" t="s">
        <v>3305</v>
      </c>
      <c r="B27" s="145" t="s">
        <v>2961</v>
      </c>
      <c r="C27" s="153" t="s">
        <v>5</v>
      </c>
      <c r="D27" s="154">
        <v>1</v>
      </c>
      <c r="E27" s="424">
        <v>0</v>
      </c>
      <c r="F27" s="90">
        <f t="shared" si="0"/>
        <v>0</v>
      </c>
    </row>
    <row r="28" spans="1:6">
      <c r="A28" s="136"/>
      <c r="B28" s="148"/>
      <c r="C28" s="153"/>
      <c r="D28" s="154"/>
      <c r="F28" s="90"/>
    </row>
    <row r="29" spans="1:6" ht="289.64999999999998" customHeight="1">
      <c r="A29" s="132" t="s">
        <v>3306</v>
      </c>
      <c r="B29" s="145" t="s">
        <v>2962</v>
      </c>
      <c r="C29" s="153" t="s">
        <v>5</v>
      </c>
      <c r="D29" s="154">
        <v>1</v>
      </c>
      <c r="E29" s="424">
        <v>0</v>
      </c>
      <c r="F29" s="90">
        <f t="shared" si="0"/>
        <v>0</v>
      </c>
    </row>
    <row r="30" spans="1:6">
      <c r="A30" s="136"/>
      <c r="B30" s="148"/>
      <c r="C30" s="153"/>
      <c r="D30" s="154"/>
      <c r="F30" s="90"/>
    </row>
    <row r="31" spans="1:6" ht="91.65" customHeight="1">
      <c r="A31" s="132" t="s">
        <v>3307</v>
      </c>
      <c r="B31" s="145" t="s">
        <v>2814</v>
      </c>
      <c r="C31" s="96" t="s">
        <v>381</v>
      </c>
      <c r="D31" s="154">
        <v>0.2</v>
      </c>
      <c r="E31" s="424">
        <v>0</v>
      </c>
      <c r="F31" s="90">
        <f t="shared" ref="F31" si="1">D31*E31</f>
        <v>0</v>
      </c>
    </row>
    <row r="32" spans="1:6">
      <c r="A32" s="136"/>
      <c r="B32" s="148"/>
      <c r="C32" s="153"/>
      <c r="D32" s="154"/>
      <c r="F32" s="90"/>
    </row>
    <row r="33" spans="1:6" ht="160.25" customHeight="1">
      <c r="A33" s="132" t="s">
        <v>3308</v>
      </c>
      <c r="B33" s="66" t="s">
        <v>3348</v>
      </c>
      <c r="C33" s="96" t="s">
        <v>28</v>
      </c>
      <c r="D33" s="154">
        <v>1</v>
      </c>
      <c r="E33" s="424">
        <v>0</v>
      </c>
      <c r="F33" s="90">
        <f>D33*E33</f>
        <v>0</v>
      </c>
    </row>
    <row r="34" spans="1:6">
      <c r="A34" s="136"/>
      <c r="B34" s="148"/>
      <c r="C34" s="153"/>
      <c r="D34" s="154"/>
      <c r="F34" s="90"/>
    </row>
    <row r="35" spans="1:6" ht="45.65" customHeight="1">
      <c r="A35" s="132" t="s">
        <v>3320</v>
      </c>
      <c r="B35" s="66" t="s">
        <v>3089</v>
      </c>
      <c r="C35" s="96" t="s">
        <v>5</v>
      </c>
      <c r="D35" s="154">
        <v>1</v>
      </c>
      <c r="E35" s="424">
        <v>0</v>
      </c>
      <c r="F35" s="90">
        <f t="shared" si="0"/>
        <v>0</v>
      </c>
    </row>
    <row r="37" spans="1:6">
      <c r="A37" s="80" t="s">
        <v>43</v>
      </c>
      <c r="B37" s="81" t="s">
        <v>382</v>
      </c>
      <c r="C37" s="82"/>
      <c r="D37" s="83"/>
      <c r="E37" s="395"/>
      <c r="F37" s="84">
        <f>SUM(F5:F35)</f>
        <v>0</v>
      </c>
    </row>
  </sheetData>
  <sheetProtection algorithmName="SHA-512" hashValue="clkI6xX0qHSs9+5JUj1qpoNgKwSUbKfDcioxvyIjqD2qGswnRZ5W8GmS/+qEsai5rtFr1mNrDNEROf788MyZQQ==" saltValue="/plaDEHGPNZJtiGY7mmJBA=="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08EE7-6949-4EE8-AF93-AB930425BB72}">
  <dimension ref="A1:J29"/>
  <sheetViews>
    <sheetView view="pageBreakPreview" zoomScale="70" zoomScaleNormal="115" zoomScaleSheetLayoutView="70" workbookViewId="0">
      <selection activeCell="D21" sqref="D21"/>
    </sheetView>
  </sheetViews>
  <sheetFormatPr defaultColWidth="8.90625" defaultRowHeight="11.5"/>
  <cols>
    <col min="1" max="1" width="5.54296875" style="98" bestFit="1" customWidth="1"/>
    <col min="2" max="2" width="36.54296875" style="99" customWidth="1"/>
    <col min="3" max="3" width="8.08984375" style="111" customWidth="1"/>
    <col min="4" max="4" width="10.453125" style="131" customWidth="1"/>
    <col min="5" max="5" width="12.453125" style="392" customWidth="1"/>
    <col min="6" max="6" width="12" style="101" customWidth="1"/>
    <col min="7" max="7" width="46.54296875" style="109" customWidth="1"/>
    <col min="8" max="8" width="14.453125" style="109" customWidth="1"/>
    <col min="9" max="9" width="8.90625" style="73"/>
    <col min="10" max="10" width="13" style="74" customWidth="1"/>
    <col min="11" max="16384" width="8.90625" style="73"/>
  </cols>
  <sheetData>
    <row r="1" spans="1:10" ht="35.5" thickTop="1" thickBot="1">
      <c r="A1" s="104" t="s">
        <v>0</v>
      </c>
      <c r="B1" s="105" t="s">
        <v>1</v>
      </c>
      <c r="C1" s="106" t="s">
        <v>2</v>
      </c>
      <c r="D1" s="107" t="s">
        <v>3</v>
      </c>
      <c r="E1" s="386" t="s">
        <v>74</v>
      </c>
      <c r="F1" s="108" t="s">
        <v>75</v>
      </c>
    </row>
    <row r="2" spans="1:10" ht="12.5" thickTop="1">
      <c r="A2" s="110"/>
      <c r="B2" s="110"/>
      <c r="D2" s="112"/>
      <c r="E2" s="387"/>
      <c r="F2" s="113"/>
      <c r="H2" s="114"/>
    </row>
    <row r="3" spans="1:10">
      <c r="A3" s="115" t="s">
        <v>24</v>
      </c>
      <c r="B3" s="116" t="s">
        <v>374</v>
      </c>
      <c r="C3" s="117"/>
      <c r="D3" s="118"/>
      <c r="E3" s="388"/>
      <c r="F3" s="119"/>
      <c r="G3" s="120"/>
      <c r="H3" s="73"/>
    </row>
    <row r="4" spans="1:10">
      <c r="A4" s="121"/>
      <c r="B4" s="122"/>
      <c r="D4" s="123"/>
      <c r="E4" s="389"/>
      <c r="F4" s="124"/>
      <c r="G4" s="120"/>
      <c r="H4" s="73"/>
    </row>
    <row r="5" spans="1:10" s="109" customFormat="1" ht="36" customHeight="1">
      <c r="A5" s="125" t="s">
        <v>45</v>
      </c>
      <c r="B5" s="129" t="s">
        <v>2822</v>
      </c>
      <c r="C5" s="92" t="s">
        <v>101</v>
      </c>
      <c r="D5" s="126">
        <v>1</v>
      </c>
      <c r="E5" s="389">
        <v>0</v>
      </c>
      <c r="F5" s="124">
        <f t="shared" ref="F5:F27" si="0">D5*E5</f>
        <v>0</v>
      </c>
      <c r="J5" s="74"/>
    </row>
    <row r="6" spans="1:10" s="109" customFormat="1">
      <c r="A6" s="127"/>
      <c r="B6" s="125"/>
      <c r="C6" s="128"/>
      <c r="D6" s="128"/>
      <c r="E6" s="390"/>
      <c r="F6" s="124"/>
      <c r="J6" s="74"/>
    </row>
    <row r="7" spans="1:10" s="109" customFormat="1" ht="53.4" customHeight="1">
      <c r="A7" s="127" t="s">
        <v>17</v>
      </c>
      <c r="B7" s="129" t="s">
        <v>3291</v>
      </c>
      <c r="C7" s="92" t="s">
        <v>101</v>
      </c>
      <c r="D7" s="126">
        <v>1</v>
      </c>
      <c r="E7" s="389">
        <v>0</v>
      </c>
      <c r="F7" s="124">
        <f t="shared" ref="F7" si="1">D7*E7</f>
        <v>0</v>
      </c>
      <c r="J7" s="74"/>
    </row>
    <row r="8" spans="1:10" s="109" customFormat="1">
      <c r="A8" s="127"/>
      <c r="B8" s="125"/>
      <c r="C8" s="128"/>
      <c r="D8" s="128"/>
      <c r="E8" s="390"/>
      <c r="F8" s="124"/>
      <c r="J8" s="74"/>
    </row>
    <row r="9" spans="1:10" s="109" customFormat="1" ht="130.65" customHeight="1">
      <c r="A9" s="125" t="s">
        <v>18</v>
      </c>
      <c r="B9" s="129" t="s">
        <v>2821</v>
      </c>
      <c r="C9" s="92" t="s">
        <v>101</v>
      </c>
      <c r="D9" s="126">
        <v>1</v>
      </c>
      <c r="E9" s="389">
        <v>0</v>
      </c>
      <c r="F9" s="124">
        <f t="shared" si="0"/>
        <v>0</v>
      </c>
      <c r="J9" s="74"/>
    </row>
    <row r="10" spans="1:10" s="109" customFormat="1">
      <c r="A10" s="127"/>
      <c r="B10" s="125"/>
      <c r="C10" s="128"/>
      <c r="D10" s="128"/>
      <c r="E10" s="390"/>
      <c r="F10" s="124"/>
      <c r="J10" s="74"/>
    </row>
    <row r="11" spans="1:10" s="109" customFormat="1" ht="52.65" customHeight="1">
      <c r="A11" s="125" t="s">
        <v>79</v>
      </c>
      <c r="B11" s="348" t="s">
        <v>2818</v>
      </c>
      <c r="C11" s="92" t="s">
        <v>101</v>
      </c>
      <c r="D11" s="126">
        <v>1</v>
      </c>
      <c r="E11" s="389">
        <v>0</v>
      </c>
      <c r="F11" s="124">
        <f t="shared" si="0"/>
        <v>0</v>
      </c>
      <c r="J11" s="74"/>
    </row>
    <row r="12" spans="1:10" s="109" customFormat="1">
      <c r="A12" s="125"/>
      <c r="B12" s="232"/>
      <c r="C12" s="128"/>
      <c r="D12" s="128"/>
      <c r="E12" s="390"/>
      <c r="F12" s="124"/>
      <c r="J12" s="74"/>
    </row>
    <row r="13" spans="1:10" s="109" customFormat="1" ht="91.4" customHeight="1">
      <c r="A13" s="125" t="s">
        <v>80</v>
      </c>
      <c r="B13" s="129" t="s">
        <v>2823</v>
      </c>
      <c r="C13" s="96" t="s">
        <v>5</v>
      </c>
      <c r="D13" s="126">
        <v>8</v>
      </c>
      <c r="E13" s="389">
        <v>0</v>
      </c>
      <c r="F13" s="124">
        <f t="shared" si="0"/>
        <v>0</v>
      </c>
      <c r="J13" s="74"/>
    </row>
    <row r="14" spans="1:10" s="109" customFormat="1">
      <c r="A14" s="125"/>
      <c r="B14" s="348"/>
      <c r="C14" s="128"/>
      <c r="D14" s="128"/>
      <c r="E14" s="390"/>
      <c r="F14" s="124"/>
      <c r="J14" s="74"/>
    </row>
    <row r="15" spans="1:10" s="109" customFormat="1" ht="48" customHeight="1">
      <c r="A15" s="125" t="s">
        <v>81</v>
      </c>
      <c r="B15" s="129" t="s">
        <v>76</v>
      </c>
      <c r="C15" s="96" t="s">
        <v>5</v>
      </c>
      <c r="D15" s="126">
        <v>1</v>
      </c>
      <c r="E15" s="389">
        <v>0</v>
      </c>
      <c r="F15" s="124">
        <f t="shared" si="0"/>
        <v>0</v>
      </c>
      <c r="J15" s="74"/>
    </row>
    <row r="16" spans="1:10" s="109" customFormat="1">
      <c r="A16" s="125"/>
      <c r="B16" s="348"/>
      <c r="C16" s="128"/>
      <c r="D16" s="128"/>
      <c r="E16" s="390"/>
      <c r="F16" s="124"/>
      <c r="J16" s="74"/>
    </row>
    <row r="17" spans="1:10" s="109" customFormat="1" ht="110.4" customHeight="1">
      <c r="A17" s="125" t="s">
        <v>82</v>
      </c>
      <c r="B17" s="129" t="s">
        <v>2819</v>
      </c>
      <c r="C17" s="96" t="s">
        <v>101</v>
      </c>
      <c r="D17" s="126">
        <v>1</v>
      </c>
      <c r="E17" s="389">
        <v>0</v>
      </c>
      <c r="F17" s="124">
        <f>D17*E17</f>
        <v>0</v>
      </c>
      <c r="J17" s="74"/>
    </row>
    <row r="18" spans="1:10" s="109" customFormat="1">
      <c r="A18" s="127"/>
      <c r="B18" s="125"/>
      <c r="C18" s="128"/>
      <c r="D18" s="128"/>
      <c r="E18" s="390"/>
      <c r="F18" s="124"/>
      <c r="J18" s="74"/>
    </row>
    <row r="19" spans="1:10" s="109" customFormat="1" ht="113.4" customHeight="1">
      <c r="A19" s="125" t="s">
        <v>83</v>
      </c>
      <c r="B19" s="129" t="s">
        <v>2820</v>
      </c>
      <c r="C19" s="96" t="s">
        <v>101</v>
      </c>
      <c r="D19" s="126">
        <v>1</v>
      </c>
      <c r="E19" s="389">
        <v>0</v>
      </c>
      <c r="F19" s="124">
        <f>D19*E19</f>
        <v>0</v>
      </c>
      <c r="J19" s="74"/>
    </row>
    <row r="20" spans="1:10" s="109" customFormat="1">
      <c r="A20" s="125"/>
      <c r="B20" s="348"/>
      <c r="C20" s="128"/>
      <c r="D20" s="128"/>
      <c r="E20" s="390"/>
      <c r="F20" s="124"/>
      <c r="J20" s="74"/>
    </row>
    <row r="21" spans="1:10" s="109" customFormat="1" ht="57.5">
      <c r="A21" s="125" t="s">
        <v>84</v>
      </c>
      <c r="B21" s="348" t="s">
        <v>2816</v>
      </c>
      <c r="C21" s="96" t="s">
        <v>101</v>
      </c>
      <c r="D21" s="126">
        <v>1</v>
      </c>
      <c r="E21" s="389">
        <v>0</v>
      </c>
      <c r="F21" s="124">
        <f t="shared" si="0"/>
        <v>0</v>
      </c>
      <c r="J21" s="74"/>
    </row>
    <row r="22" spans="1:10" s="109" customFormat="1">
      <c r="A22" s="125"/>
      <c r="B22" s="348"/>
      <c r="C22" s="128"/>
      <c r="D22" s="128"/>
      <c r="E22" s="390"/>
      <c r="F22" s="124"/>
      <c r="J22" s="74"/>
    </row>
    <row r="23" spans="1:10" s="109" customFormat="1" ht="60" customHeight="1">
      <c r="A23" s="125" t="s">
        <v>85</v>
      </c>
      <c r="B23" s="348" t="s">
        <v>2817</v>
      </c>
      <c r="C23" s="96" t="s">
        <v>101</v>
      </c>
      <c r="D23" s="126">
        <v>1</v>
      </c>
      <c r="E23" s="389">
        <v>0</v>
      </c>
      <c r="F23" s="124">
        <f t="shared" si="0"/>
        <v>0</v>
      </c>
      <c r="J23" s="74"/>
    </row>
    <row r="24" spans="1:10" s="109" customFormat="1">
      <c r="A24" s="125"/>
      <c r="B24" s="348"/>
      <c r="C24" s="128"/>
      <c r="D24" s="128"/>
      <c r="E24" s="390"/>
      <c r="F24" s="124"/>
      <c r="J24" s="74"/>
    </row>
    <row r="25" spans="1:10" s="109" customFormat="1" ht="46">
      <c r="A25" s="125" t="s">
        <v>86</v>
      </c>
      <c r="B25" s="129" t="s">
        <v>2824</v>
      </c>
      <c r="C25" s="96" t="s">
        <v>381</v>
      </c>
      <c r="D25" s="126">
        <v>1</v>
      </c>
      <c r="E25" s="389">
        <v>0</v>
      </c>
      <c r="F25" s="124">
        <f t="shared" si="0"/>
        <v>0</v>
      </c>
      <c r="J25" s="74"/>
    </row>
    <row r="26" spans="1:10" s="109" customFormat="1">
      <c r="A26" s="125"/>
      <c r="B26" s="348"/>
      <c r="C26" s="128"/>
      <c r="D26" s="128"/>
      <c r="E26" s="390"/>
      <c r="F26" s="124"/>
      <c r="J26" s="74"/>
    </row>
    <row r="27" spans="1:10" s="109" customFormat="1" ht="84.65" customHeight="1">
      <c r="A27" s="125" t="s">
        <v>87</v>
      </c>
      <c r="B27" s="348" t="s">
        <v>77</v>
      </c>
      <c r="C27" s="96" t="s">
        <v>5</v>
      </c>
      <c r="D27" s="126">
        <v>2</v>
      </c>
      <c r="E27" s="389">
        <v>0</v>
      </c>
      <c r="F27" s="124">
        <f t="shared" si="0"/>
        <v>0</v>
      </c>
      <c r="J27" s="74"/>
    </row>
    <row r="28" spans="1:10">
      <c r="A28" s="129"/>
      <c r="B28" s="130"/>
      <c r="C28" s="96"/>
      <c r="D28" s="96"/>
      <c r="E28" s="391"/>
    </row>
    <row r="29" spans="1:10">
      <c r="A29" s="115" t="s">
        <v>24</v>
      </c>
      <c r="B29" s="116" t="s">
        <v>44</v>
      </c>
      <c r="C29" s="117"/>
      <c r="D29" s="118"/>
      <c r="E29" s="388"/>
      <c r="F29" s="119">
        <f>SUM(F5:F27)</f>
        <v>0</v>
      </c>
    </row>
  </sheetData>
  <sheetProtection algorithmName="SHA-512" hashValue="06uvqTcNa68JH0Qy5JNPegvE7xtRWqHR+7gY3MDmltR95eM5F3t3VELZ83P3Qji1wjZBlp3RyRxYP0dQZghaRg==" saltValue="R0NhJuBaRfm/oYl5UI3mNA=="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36E01-F65B-4BD4-8091-711F0541A307}">
  <dimension ref="A1:J13"/>
  <sheetViews>
    <sheetView view="pageBreakPreview" zoomScale="70" zoomScaleNormal="100" zoomScaleSheetLayoutView="70" workbookViewId="0">
      <selection activeCell="B7" sqref="B7"/>
    </sheetView>
  </sheetViews>
  <sheetFormatPr defaultColWidth="8.90625" defaultRowHeight="11.5"/>
  <cols>
    <col min="1" max="1" width="5.453125" style="98" bestFit="1" customWidth="1"/>
    <col min="2" max="2" width="39.90625" style="99" customWidth="1"/>
    <col min="3" max="3" width="8.54296875" style="76" customWidth="1"/>
    <col min="4" max="4" width="8.453125" style="100" customWidth="1"/>
    <col min="5" max="5" width="10" style="392" customWidth="1"/>
    <col min="6" max="6" width="12.08984375" style="101" bestFit="1" customWidth="1"/>
    <col min="7" max="7" width="8.90625" style="72"/>
    <col min="8" max="8" width="14.453125" style="72" customWidth="1"/>
    <col min="9" max="9" width="8.90625" style="73"/>
    <col min="10" max="10" width="13" style="74" customWidth="1"/>
    <col min="11" max="16384" width="8.90625" style="73"/>
  </cols>
  <sheetData>
    <row r="1" spans="1:10" ht="47.25" customHeight="1" thickTop="1" thickBot="1">
      <c r="A1" s="67" t="s">
        <v>0</v>
      </c>
      <c r="B1" s="68" t="s">
        <v>1</v>
      </c>
      <c r="C1" s="69" t="s">
        <v>2</v>
      </c>
      <c r="D1" s="70" t="s">
        <v>3</v>
      </c>
      <c r="E1" s="393" t="s">
        <v>74</v>
      </c>
      <c r="F1" s="71" t="s">
        <v>75</v>
      </c>
    </row>
    <row r="2" spans="1:10" ht="12.5" thickTop="1">
      <c r="A2" s="75"/>
      <c r="B2" s="75"/>
      <c r="D2" s="77"/>
      <c r="E2" s="394"/>
      <c r="F2" s="78"/>
      <c r="H2" s="79"/>
    </row>
    <row r="3" spans="1:10" s="86" customFormat="1">
      <c r="A3" s="80" t="s">
        <v>25</v>
      </c>
      <c r="B3" s="81" t="s">
        <v>54</v>
      </c>
      <c r="C3" s="82"/>
      <c r="D3" s="83"/>
      <c r="E3" s="395"/>
      <c r="F3" s="84"/>
      <c r="G3" s="85"/>
      <c r="J3" s="87"/>
    </row>
    <row r="4" spans="1:10" s="86" customFormat="1">
      <c r="A4" s="66"/>
      <c r="B4" s="88"/>
      <c r="C4" s="76"/>
      <c r="D4" s="89"/>
      <c r="E4" s="396"/>
      <c r="F4" s="90"/>
      <c r="G4" s="85"/>
      <c r="J4" s="87"/>
    </row>
    <row r="5" spans="1:10" s="72" customFormat="1" ht="192.65" customHeight="1">
      <c r="A5" s="132" t="s">
        <v>20</v>
      </c>
      <c r="B5" s="145" t="s">
        <v>2903</v>
      </c>
      <c r="C5" s="64" t="s">
        <v>5</v>
      </c>
      <c r="D5" s="133">
        <v>1</v>
      </c>
      <c r="E5" s="396">
        <v>0</v>
      </c>
      <c r="F5" s="90">
        <f t="shared" ref="F5:F11" si="0">D5*E5</f>
        <v>0</v>
      </c>
      <c r="J5" s="87"/>
    </row>
    <row r="6" spans="1:10" s="72" customFormat="1">
      <c r="A6" s="65"/>
      <c r="B6" s="136"/>
      <c r="C6" s="103"/>
      <c r="D6" s="103"/>
      <c r="E6" s="397"/>
      <c r="F6" s="90"/>
      <c r="J6" s="87"/>
    </row>
    <row r="7" spans="1:10" s="72" customFormat="1" ht="211.4" customHeight="1">
      <c r="A7" s="132" t="s">
        <v>21</v>
      </c>
      <c r="B7" s="145" t="s">
        <v>88</v>
      </c>
      <c r="C7" s="64" t="s">
        <v>5</v>
      </c>
      <c r="D7" s="133">
        <v>1</v>
      </c>
      <c r="E7" s="396">
        <v>0</v>
      </c>
      <c r="F7" s="90">
        <f t="shared" si="0"/>
        <v>0</v>
      </c>
      <c r="J7" s="87"/>
    </row>
    <row r="8" spans="1:10" s="72" customFormat="1">
      <c r="A8" s="65"/>
      <c r="B8" s="136"/>
      <c r="C8" s="103"/>
      <c r="D8" s="103"/>
      <c r="E8" s="397"/>
      <c r="F8" s="90"/>
      <c r="J8" s="87"/>
    </row>
    <row r="9" spans="1:10" s="72" customFormat="1" ht="129" customHeight="1">
      <c r="A9" s="132" t="s">
        <v>22</v>
      </c>
      <c r="B9" s="145" t="s">
        <v>89</v>
      </c>
      <c r="C9" s="64" t="s">
        <v>5</v>
      </c>
      <c r="D9" s="133">
        <v>2</v>
      </c>
      <c r="E9" s="396">
        <v>0</v>
      </c>
      <c r="F9" s="90">
        <f t="shared" si="0"/>
        <v>0</v>
      </c>
      <c r="J9" s="87"/>
    </row>
    <row r="10" spans="1:10" s="72" customFormat="1">
      <c r="A10" s="65"/>
      <c r="B10" s="136"/>
      <c r="C10" s="103"/>
      <c r="D10" s="103"/>
      <c r="E10" s="397"/>
      <c r="F10" s="90"/>
      <c r="J10" s="87"/>
    </row>
    <row r="11" spans="1:10" s="72" customFormat="1" ht="96" customHeight="1">
      <c r="A11" s="132" t="s">
        <v>91</v>
      </c>
      <c r="B11" s="145" t="s">
        <v>90</v>
      </c>
      <c r="C11" s="92" t="s">
        <v>78</v>
      </c>
      <c r="D11" s="133">
        <v>82</v>
      </c>
      <c r="E11" s="396">
        <v>0</v>
      </c>
      <c r="F11" s="90">
        <f t="shared" si="0"/>
        <v>0</v>
      </c>
      <c r="J11" s="87"/>
    </row>
    <row r="12" spans="1:10" s="72" customFormat="1">
      <c r="A12" s="65"/>
      <c r="B12" s="65"/>
      <c r="E12" s="397"/>
      <c r="J12" s="87"/>
    </row>
    <row r="13" spans="1:10">
      <c r="A13" s="80" t="s">
        <v>25</v>
      </c>
      <c r="B13" s="81" t="s">
        <v>60</v>
      </c>
      <c r="C13" s="82"/>
      <c r="D13" s="83"/>
      <c r="E13" s="395"/>
      <c r="F13" s="84">
        <f>SUM(F5:F11)</f>
        <v>0</v>
      </c>
    </row>
  </sheetData>
  <sheetProtection algorithmName="SHA-512" hashValue="NK3kfr53ImW0oaUjAjOXMC7bqi+Xmx7U0BoiubfIjPFJ4rsa216QcypGEX6JzeKNYbm2EhZ6vXFYaKiQdXX2Ww==" saltValue="FyWR3CXTfA7pV5Q82VFHuw=="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138A8-A0DE-412C-9230-4E21B2379CAB}">
  <dimension ref="A1:J10"/>
  <sheetViews>
    <sheetView view="pageBreakPreview" zoomScale="70" zoomScaleNormal="85" zoomScaleSheetLayoutView="70" workbookViewId="0">
      <selection activeCell="B5" sqref="B5"/>
    </sheetView>
  </sheetViews>
  <sheetFormatPr defaultColWidth="8.90625" defaultRowHeight="11.5"/>
  <cols>
    <col min="1" max="1" width="5.453125" style="98" bestFit="1" customWidth="1"/>
    <col min="2" max="2" width="34.453125" style="99" customWidth="1"/>
    <col min="3" max="3" width="8.90625" style="76" customWidth="1"/>
    <col min="4" max="4" width="7.90625" style="100" bestFit="1" customWidth="1"/>
    <col min="5" max="5" width="13.90625" style="392" bestFit="1" customWidth="1"/>
    <col min="6" max="6" width="12.08984375" style="101" bestFit="1" customWidth="1"/>
    <col min="7" max="7" width="8.90625" style="72"/>
    <col min="8" max="8" width="14.453125" style="72" customWidth="1"/>
    <col min="9" max="9" width="8.90625" style="73"/>
    <col min="10" max="10" width="13" style="74" customWidth="1"/>
    <col min="11" max="16384" width="8.90625" style="73"/>
  </cols>
  <sheetData>
    <row r="1" spans="1:10" ht="47.25" customHeight="1" thickTop="1" thickBot="1">
      <c r="A1" s="67" t="s">
        <v>0</v>
      </c>
      <c r="B1" s="68" t="s">
        <v>1</v>
      </c>
      <c r="C1" s="69" t="s">
        <v>2</v>
      </c>
      <c r="D1" s="70" t="s">
        <v>3</v>
      </c>
      <c r="E1" s="393" t="s">
        <v>74</v>
      </c>
      <c r="F1" s="71" t="s">
        <v>75</v>
      </c>
    </row>
    <row r="2" spans="1:10" ht="12.5" thickTop="1">
      <c r="A2" s="75"/>
      <c r="B2" s="75"/>
      <c r="D2" s="77"/>
      <c r="E2" s="394"/>
      <c r="F2" s="78"/>
      <c r="H2" s="79"/>
    </row>
    <row r="3" spans="1:10" s="86" customFormat="1" ht="23">
      <c r="A3" s="80" t="s">
        <v>23</v>
      </c>
      <c r="B3" s="81" t="s">
        <v>216</v>
      </c>
      <c r="C3" s="82"/>
      <c r="D3" s="83"/>
      <c r="E3" s="395"/>
      <c r="F3" s="84"/>
      <c r="G3" s="85"/>
      <c r="J3" s="87"/>
    </row>
    <row r="4" spans="1:10" s="86" customFormat="1">
      <c r="A4" s="66"/>
      <c r="B4" s="88"/>
      <c r="C4" s="76"/>
      <c r="D4" s="89"/>
      <c r="E4" s="396"/>
      <c r="F4" s="90"/>
      <c r="G4" s="85"/>
      <c r="J4" s="87"/>
    </row>
    <row r="5" spans="1:10" s="72" customFormat="1" ht="228" customHeight="1">
      <c r="A5" s="62" t="s">
        <v>6</v>
      </c>
      <c r="B5" s="329" t="s">
        <v>3292</v>
      </c>
      <c r="C5" s="92"/>
      <c r="D5" s="93"/>
      <c r="E5" s="396"/>
      <c r="F5" s="90"/>
      <c r="J5" s="87"/>
    </row>
    <row r="6" spans="1:10" s="72" customFormat="1" ht="13.5">
      <c r="A6" s="91" t="s">
        <v>7</v>
      </c>
      <c r="B6" s="62" t="s">
        <v>218</v>
      </c>
      <c r="C6" s="96" t="s">
        <v>381</v>
      </c>
      <c r="D6" s="64">
        <v>16</v>
      </c>
      <c r="E6" s="396">
        <v>0</v>
      </c>
      <c r="F6" s="90">
        <f t="shared" ref="F6:F8" si="0">D6*E6</f>
        <v>0</v>
      </c>
      <c r="J6" s="87"/>
    </row>
    <row r="7" spans="1:10" s="72" customFormat="1">
      <c r="A7" s="91" t="s">
        <v>15</v>
      </c>
      <c r="B7" s="62" t="s">
        <v>219</v>
      </c>
      <c r="C7" s="102" t="s">
        <v>46</v>
      </c>
      <c r="D7" s="64">
        <f>D6*120</f>
        <v>1920</v>
      </c>
      <c r="E7" s="396">
        <v>0</v>
      </c>
      <c r="F7" s="90">
        <f t="shared" si="0"/>
        <v>0</v>
      </c>
      <c r="J7" s="87"/>
    </row>
    <row r="8" spans="1:10" s="72" customFormat="1" ht="13.5">
      <c r="A8" s="91" t="s">
        <v>16</v>
      </c>
      <c r="B8" s="148" t="s">
        <v>220</v>
      </c>
      <c r="C8" s="92" t="s">
        <v>78</v>
      </c>
      <c r="D8" s="64">
        <v>11.5</v>
      </c>
      <c r="E8" s="396">
        <v>0</v>
      </c>
      <c r="F8" s="90">
        <f t="shared" si="0"/>
        <v>0</v>
      </c>
      <c r="J8" s="87"/>
    </row>
    <row r="9" spans="1:10">
      <c r="A9" s="94"/>
      <c r="B9" s="95"/>
      <c r="C9" s="96"/>
      <c r="D9" s="96"/>
      <c r="E9" s="398"/>
      <c r="F9" s="97"/>
    </row>
    <row r="10" spans="1:10" ht="25.4" customHeight="1">
      <c r="A10" s="80" t="s">
        <v>23</v>
      </c>
      <c r="B10" s="81" t="s">
        <v>217</v>
      </c>
      <c r="C10" s="82"/>
      <c r="D10" s="83"/>
      <c r="E10" s="395"/>
      <c r="F10" s="84">
        <f>SUM(F6:F8)</f>
        <v>0</v>
      </c>
    </row>
  </sheetData>
  <sheetProtection algorithmName="SHA-512" hashValue="ZEeHCg3AvhNOuVpw3I+c9L1OEXwLWm53rcXwHXuOozXsFwO5vXiFY4bcylMAeYC9XnYPCt7Tpf1D7cR97cdp6A==" saltValue="9pRvSID9eSdEtiObXleISg=="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54970-4728-49B0-AC51-951887AF4210}">
  <dimension ref="A1:J31"/>
  <sheetViews>
    <sheetView view="pageBreakPreview" zoomScale="70" zoomScaleNormal="100" zoomScaleSheetLayoutView="70" workbookViewId="0">
      <selection activeCell="B5" sqref="B5"/>
    </sheetView>
  </sheetViews>
  <sheetFormatPr defaultColWidth="8.90625" defaultRowHeight="11.5"/>
  <cols>
    <col min="1" max="1" width="6.90625" style="188" customWidth="1"/>
    <col min="2" max="2" width="37.08984375" style="189" customWidth="1"/>
    <col min="3" max="3" width="8.54296875" style="166" customWidth="1"/>
    <col min="4" max="4" width="9" style="186" customWidth="1"/>
    <col min="5" max="5" width="13.453125" style="403" customWidth="1"/>
    <col min="6" max="6" width="15.453125" style="187" customWidth="1"/>
    <col min="7" max="7" width="8.90625" style="162"/>
    <col min="8" max="8" width="14.453125" style="162" customWidth="1"/>
    <col min="9" max="9" width="8.90625" style="163"/>
    <col min="10" max="10" width="13" style="164" customWidth="1"/>
    <col min="11" max="16384" width="8.90625" style="163"/>
  </cols>
  <sheetData>
    <row r="1" spans="1:10" ht="47.25" customHeight="1" thickTop="1" thickBot="1">
      <c r="A1" s="158" t="s">
        <v>0</v>
      </c>
      <c r="B1" s="159" t="s">
        <v>1</v>
      </c>
      <c r="C1" s="69" t="s">
        <v>2</v>
      </c>
      <c r="D1" s="160" t="s">
        <v>3</v>
      </c>
      <c r="E1" s="399" t="s">
        <v>74</v>
      </c>
      <c r="F1" s="161" t="s">
        <v>75</v>
      </c>
    </row>
    <row r="2" spans="1:10" ht="12" thickTop="1">
      <c r="A2" s="165"/>
      <c r="B2" s="165"/>
      <c r="D2" s="167"/>
      <c r="E2" s="400"/>
      <c r="F2" s="168"/>
      <c r="H2" s="169"/>
    </row>
    <row r="3" spans="1:10" s="176" customFormat="1">
      <c r="A3" s="170" t="s">
        <v>26</v>
      </c>
      <c r="B3" s="171" t="s">
        <v>8</v>
      </c>
      <c r="C3" s="172"/>
      <c r="D3" s="173"/>
      <c r="E3" s="401"/>
      <c r="F3" s="174"/>
      <c r="G3" s="175"/>
      <c r="J3" s="177"/>
    </row>
    <row r="5" spans="1:10" ht="132" customHeight="1">
      <c r="A5" s="178" t="s">
        <v>215</v>
      </c>
      <c r="B5" s="185" t="s">
        <v>3293</v>
      </c>
      <c r="C5" s="179" t="s">
        <v>210</v>
      </c>
      <c r="D5" s="133">
        <v>640</v>
      </c>
      <c r="E5" s="402">
        <v>0</v>
      </c>
      <c r="F5" s="180">
        <f t="shared" ref="F5:F29" si="0">D5*E5</f>
        <v>0</v>
      </c>
    </row>
    <row r="6" spans="1:10">
      <c r="A6" s="178"/>
      <c r="B6" s="349"/>
      <c r="C6" s="182"/>
      <c r="D6" s="183"/>
      <c r="F6" s="180"/>
    </row>
    <row r="7" spans="1:10" ht="140.4" customHeight="1">
      <c r="A7" s="178" t="s">
        <v>213</v>
      </c>
      <c r="B7" s="185" t="s">
        <v>3294</v>
      </c>
      <c r="C7" s="179" t="s">
        <v>210</v>
      </c>
      <c r="D7" s="133">
        <v>640</v>
      </c>
      <c r="E7" s="402">
        <v>0</v>
      </c>
      <c r="F7" s="180">
        <f t="shared" si="0"/>
        <v>0</v>
      </c>
    </row>
    <row r="8" spans="1:10">
      <c r="A8" s="184"/>
      <c r="B8" s="178"/>
      <c r="C8" s="182"/>
      <c r="D8" s="133"/>
      <c r="F8" s="180"/>
    </row>
    <row r="9" spans="1:10" ht="129.65" customHeight="1">
      <c r="A9" s="178" t="s">
        <v>214</v>
      </c>
      <c r="B9" s="185" t="s">
        <v>3295</v>
      </c>
      <c r="C9" s="179" t="s">
        <v>210</v>
      </c>
      <c r="D9" s="133">
        <v>184</v>
      </c>
      <c r="E9" s="402">
        <v>0</v>
      </c>
      <c r="F9" s="180">
        <f t="shared" si="0"/>
        <v>0</v>
      </c>
    </row>
    <row r="10" spans="1:10">
      <c r="A10" s="184"/>
      <c r="B10" s="178"/>
      <c r="C10" s="182"/>
      <c r="D10" s="133"/>
      <c r="F10" s="180"/>
    </row>
    <row r="11" spans="1:10" ht="87.65" customHeight="1">
      <c r="A11" s="178" t="s">
        <v>211</v>
      </c>
      <c r="B11" s="185" t="s">
        <v>199</v>
      </c>
      <c r="C11" s="179" t="s">
        <v>210</v>
      </c>
      <c r="D11" s="133">
        <v>4</v>
      </c>
      <c r="E11" s="402">
        <v>0</v>
      </c>
      <c r="F11" s="180">
        <f t="shared" si="0"/>
        <v>0</v>
      </c>
    </row>
    <row r="12" spans="1:10">
      <c r="A12" s="184"/>
      <c r="B12" s="350"/>
      <c r="C12" s="182"/>
      <c r="D12" s="133"/>
      <c r="F12" s="180"/>
    </row>
    <row r="13" spans="1:10" ht="86.4" customHeight="1">
      <c r="A13" s="178" t="s">
        <v>212</v>
      </c>
      <c r="B13" s="185" t="s">
        <v>193</v>
      </c>
      <c r="C13" s="179" t="s">
        <v>210</v>
      </c>
      <c r="D13" s="133">
        <v>215</v>
      </c>
      <c r="E13" s="402">
        <v>0</v>
      </c>
      <c r="F13" s="180">
        <f t="shared" si="0"/>
        <v>0</v>
      </c>
    </row>
    <row r="14" spans="1:10">
      <c r="A14" s="178"/>
      <c r="B14" s="349"/>
      <c r="C14" s="182"/>
      <c r="D14" s="133"/>
      <c r="F14" s="180"/>
    </row>
    <row r="15" spans="1:10" ht="204" customHeight="1">
      <c r="A15" s="190" t="s">
        <v>209</v>
      </c>
      <c r="B15" s="185" t="s">
        <v>2853</v>
      </c>
      <c r="C15" s="179" t="s">
        <v>210</v>
      </c>
      <c r="D15" s="133">
        <v>1860</v>
      </c>
      <c r="E15" s="402">
        <v>0</v>
      </c>
      <c r="F15" s="180">
        <f t="shared" si="0"/>
        <v>0</v>
      </c>
    </row>
    <row r="16" spans="1:10">
      <c r="A16" s="184"/>
      <c r="B16" s="349"/>
      <c r="C16" s="182"/>
      <c r="D16" s="133"/>
      <c r="F16" s="180"/>
    </row>
    <row r="17" spans="1:6" ht="75" customHeight="1">
      <c r="A17" s="178" t="s">
        <v>208</v>
      </c>
      <c r="B17" s="185" t="s">
        <v>194</v>
      </c>
      <c r="C17" s="182"/>
      <c r="D17" s="133"/>
      <c r="F17" s="180"/>
    </row>
    <row r="18" spans="1:6" ht="13.4" customHeight="1">
      <c r="A18" s="178" t="s">
        <v>206</v>
      </c>
      <c r="B18" s="185" t="s">
        <v>2940</v>
      </c>
      <c r="C18" s="182" t="s">
        <v>5</v>
      </c>
      <c r="D18" s="133">
        <v>9</v>
      </c>
      <c r="E18" s="402">
        <v>0</v>
      </c>
      <c r="F18" s="180">
        <f t="shared" si="0"/>
        <v>0</v>
      </c>
    </row>
    <row r="19" spans="1:6" ht="12.65" customHeight="1">
      <c r="A19" s="178" t="s">
        <v>207</v>
      </c>
      <c r="B19" s="185" t="s">
        <v>2941</v>
      </c>
      <c r="C19" s="182" t="s">
        <v>5</v>
      </c>
      <c r="D19" s="133">
        <v>4</v>
      </c>
      <c r="E19" s="402">
        <v>0</v>
      </c>
      <c r="F19" s="180">
        <f t="shared" si="0"/>
        <v>0</v>
      </c>
    </row>
    <row r="20" spans="1:6">
      <c r="A20" s="178"/>
      <c r="B20" s="349"/>
      <c r="C20" s="182"/>
      <c r="D20" s="183"/>
      <c r="F20" s="180"/>
    </row>
    <row r="21" spans="1:6" ht="83.4" customHeight="1">
      <c r="A21" s="178" t="s">
        <v>205</v>
      </c>
      <c r="B21" s="185" t="s">
        <v>195</v>
      </c>
      <c r="C21" s="182" t="s">
        <v>5</v>
      </c>
      <c r="D21" s="133">
        <v>25</v>
      </c>
      <c r="E21" s="402">
        <v>0</v>
      </c>
      <c r="F21" s="180">
        <f t="shared" si="0"/>
        <v>0</v>
      </c>
    </row>
    <row r="22" spans="1:6">
      <c r="A22" s="191"/>
      <c r="B22" s="191"/>
      <c r="C22" s="182"/>
      <c r="D22" s="183"/>
      <c r="F22" s="180"/>
    </row>
    <row r="23" spans="1:6" ht="51" customHeight="1">
      <c r="A23" s="178" t="s">
        <v>204</v>
      </c>
      <c r="B23" s="185" t="s">
        <v>196</v>
      </c>
      <c r="C23" s="182" t="s">
        <v>19</v>
      </c>
      <c r="D23" s="133">
        <v>45</v>
      </c>
      <c r="E23" s="402">
        <v>0</v>
      </c>
      <c r="F23" s="180">
        <f t="shared" si="0"/>
        <v>0</v>
      </c>
    </row>
    <row r="24" spans="1:6">
      <c r="A24" s="191"/>
      <c r="B24" s="191"/>
      <c r="C24" s="182"/>
      <c r="D24" s="183"/>
      <c r="F24" s="180"/>
    </row>
    <row r="25" spans="1:6" ht="123.65" customHeight="1">
      <c r="A25" s="178" t="s">
        <v>203</v>
      </c>
      <c r="B25" s="185" t="s">
        <v>197</v>
      </c>
      <c r="C25" s="182" t="s">
        <v>5</v>
      </c>
      <c r="D25" s="133">
        <v>8</v>
      </c>
      <c r="E25" s="402">
        <v>0</v>
      </c>
      <c r="F25" s="180">
        <f t="shared" si="0"/>
        <v>0</v>
      </c>
    </row>
    <row r="26" spans="1:6">
      <c r="A26" s="192"/>
      <c r="B26" s="349"/>
      <c r="C26" s="182"/>
      <c r="D26" s="183"/>
      <c r="F26" s="180"/>
    </row>
    <row r="27" spans="1:6" ht="86.4" customHeight="1">
      <c r="A27" s="178" t="s">
        <v>202</v>
      </c>
      <c r="B27" s="185" t="s">
        <v>375</v>
      </c>
      <c r="C27" s="182" t="s">
        <v>19</v>
      </c>
      <c r="D27" s="133">
        <v>50</v>
      </c>
      <c r="E27" s="402">
        <v>0</v>
      </c>
      <c r="F27" s="180">
        <f t="shared" si="0"/>
        <v>0</v>
      </c>
    </row>
    <row r="28" spans="1:6">
      <c r="A28" s="178"/>
      <c r="B28" s="185"/>
      <c r="C28" s="182"/>
      <c r="D28" s="133"/>
      <c r="F28" s="180"/>
    </row>
    <row r="29" spans="1:6" ht="97.65" customHeight="1">
      <c r="A29" s="178" t="s">
        <v>201</v>
      </c>
      <c r="B29" s="185" t="s">
        <v>198</v>
      </c>
      <c r="C29" s="182" t="s">
        <v>19</v>
      </c>
      <c r="D29" s="133">
        <v>50</v>
      </c>
      <c r="E29" s="402">
        <v>0</v>
      </c>
      <c r="F29" s="180">
        <f t="shared" si="0"/>
        <v>0</v>
      </c>
    </row>
    <row r="30" spans="1:6">
      <c r="A30" s="178"/>
      <c r="B30" s="181"/>
    </row>
    <row r="31" spans="1:6">
      <c r="A31" s="170" t="s">
        <v>26</v>
      </c>
      <c r="B31" s="171" t="s">
        <v>200</v>
      </c>
      <c r="C31" s="172"/>
      <c r="D31" s="173"/>
      <c r="E31" s="401"/>
      <c r="F31" s="174">
        <f>SUM(F5:F29)</f>
        <v>0</v>
      </c>
    </row>
  </sheetData>
  <sheetProtection algorithmName="SHA-512" hashValue="VmvnRWeTVCvJ4Vnt8qXArWBJG5p58HuGtk8vwIl3HXFFlshT/flKMgZepHw9i7gmzSyVimuVyo4qmzfblYvxYQ==" saltValue="e6EFEaXOhcvu4/SiD1HTeA==" spinCount="100000" sheet="1" objects="1" scenarios="1" formatCells="0" formatColumns="0" formatRows="0"/>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9CAD8-0ADE-4569-AE19-57BC6E8232F4}">
  <dimension ref="A1:J33"/>
  <sheetViews>
    <sheetView view="pageBreakPreview" zoomScale="70" zoomScaleNormal="100" zoomScaleSheetLayoutView="70" workbookViewId="0">
      <selection activeCell="B5" sqref="B5"/>
    </sheetView>
  </sheetViews>
  <sheetFormatPr defaultColWidth="8.90625" defaultRowHeight="11.5"/>
  <cols>
    <col min="1" max="1" width="6.90625" style="98" customWidth="1"/>
    <col min="2" max="2" width="35.08984375" style="99" customWidth="1"/>
    <col min="3" max="3" width="8.08984375" style="76" customWidth="1"/>
    <col min="4" max="4" width="8.90625" style="100" customWidth="1"/>
    <col min="5" max="5" width="13.453125" style="392" customWidth="1"/>
    <col min="6" max="6" width="13.54296875" style="101" customWidth="1"/>
    <col min="7" max="7" width="8.90625" style="72"/>
    <col min="8" max="8" width="14.453125" style="72" customWidth="1"/>
    <col min="9" max="9" width="8.90625" style="73"/>
    <col min="10" max="10" width="13" style="74" customWidth="1"/>
    <col min="11" max="16384" width="8.90625" style="73"/>
  </cols>
  <sheetData>
    <row r="1" spans="1:10" ht="47.25" customHeight="1" thickTop="1" thickBot="1">
      <c r="A1" s="67" t="s">
        <v>0</v>
      </c>
      <c r="B1" s="68" t="s">
        <v>1</v>
      </c>
      <c r="C1" s="69" t="s">
        <v>2</v>
      </c>
      <c r="D1" s="70" t="s">
        <v>3</v>
      </c>
      <c r="E1" s="393" t="s">
        <v>74</v>
      </c>
      <c r="F1" s="71" t="s">
        <v>75</v>
      </c>
    </row>
    <row r="2" spans="1:10" ht="12.5" thickTop="1">
      <c r="A2" s="75"/>
      <c r="B2" s="75"/>
      <c r="D2" s="77"/>
      <c r="E2" s="394"/>
      <c r="F2" s="78"/>
      <c r="H2" s="79"/>
    </row>
    <row r="3" spans="1:10" s="86" customFormat="1">
      <c r="A3" s="80" t="s">
        <v>27</v>
      </c>
      <c r="B3" s="81" t="s">
        <v>9</v>
      </c>
      <c r="C3" s="82"/>
      <c r="D3" s="83"/>
      <c r="E3" s="395"/>
      <c r="F3" s="84"/>
      <c r="G3" s="85"/>
      <c r="J3" s="87"/>
    </row>
    <row r="4" spans="1:10" s="86" customFormat="1">
      <c r="A4" s="66"/>
      <c r="B4" s="88"/>
      <c r="C4" s="76"/>
      <c r="D4" s="89"/>
      <c r="E4" s="396"/>
      <c r="F4" s="90"/>
      <c r="G4" s="85"/>
      <c r="J4" s="87"/>
    </row>
    <row r="5" spans="1:10" ht="333.65" customHeight="1">
      <c r="A5" s="62" t="s">
        <v>224</v>
      </c>
      <c r="B5" s="329" t="s">
        <v>2904</v>
      </c>
      <c r="C5" s="92" t="s">
        <v>78</v>
      </c>
      <c r="D5" s="154">
        <v>366</v>
      </c>
      <c r="E5" s="396">
        <v>0</v>
      </c>
      <c r="F5" s="90">
        <f t="shared" ref="F5:F31" si="0">D5*E5</f>
        <v>0</v>
      </c>
    </row>
    <row r="6" spans="1:10">
      <c r="A6" s="62"/>
      <c r="B6" s="145"/>
      <c r="C6" s="102"/>
      <c r="D6" s="154"/>
      <c r="F6" s="90"/>
    </row>
    <row r="7" spans="1:10" ht="276" customHeight="1">
      <c r="A7" s="62" t="s">
        <v>225</v>
      </c>
      <c r="B7" s="329" t="s">
        <v>2905</v>
      </c>
      <c r="C7" s="92" t="s">
        <v>78</v>
      </c>
      <c r="D7" s="154">
        <v>142</v>
      </c>
      <c r="E7" s="396">
        <v>0</v>
      </c>
      <c r="F7" s="90">
        <f t="shared" si="0"/>
        <v>0</v>
      </c>
    </row>
    <row r="8" spans="1:10">
      <c r="A8" s="62"/>
      <c r="B8" s="145"/>
      <c r="C8" s="102"/>
      <c r="D8" s="154"/>
      <c r="F8" s="90"/>
    </row>
    <row r="9" spans="1:10" ht="121.4" customHeight="1">
      <c r="A9" s="62" t="s">
        <v>226</v>
      </c>
      <c r="B9" s="145" t="s">
        <v>183</v>
      </c>
      <c r="C9" s="92" t="s">
        <v>78</v>
      </c>
      <c r="D9" s="154">
        <v>44</v>
      </c>
      <c r="E9" s="396">
        <v>0</v>
      </c>
      <c r="F9" s="90">
        <f t="shared" si="0"/>
        <v>0</v>
      </c>
    </row>
    <row r="10" spans="1:10">
      <c r="A10" s="62"/>
      <c r="B10" s="145"/>
      <c r="C10" s="102"/>
      <c r="D10" s="154"/>
      <c r="F10" s="90"/>
    </row>
    <row r="11" spans="1:10" ht="168.65" customHeight="1">
      <c r="A11" s="62" t="s">
        <v>227</v>
      </c>
      <c r="B11" s="145" t="s">
        <v>184</v>
      </c>
      <c r="C11" s="102"/>
      <c r="D11" s="154"/>
      <c r="F11" s="90"/>
    </row>
    <row r="12" spans="1:10" ht="13.5">
      <c r="A12" s="62" t="s">
        <v>236</v>
      </c>
      <c r="B12" s="145" t="s">
        <v>185</v>
      </c>
      <c r="C12" s="92" t="s">
        <v>78</v>
      </c>
      <c r="D12" s="154">
        <v>158</v>
      </c>
      <c r="E12" s="396">
        <v>0</v>
      </c>
      <c r="F12" s="90">
        <f t="shared" si="0"/>
        <v>0</v>
      </c>
    </row>
    <row r="13" spans="1:10" ht="13.5">
      <c r="A13" s="62" t="s">
        <v>237</v>
      </c>
      <c r="B13" s="148" t="s">
        <v>186</v>
      </c>
      <c r="C13" s="92" t="s">
        <v>78</v>
      </c>
      <c r="D13" s="154">
        <v>1802</v>
      </c>
      <c r="E13" s="396">
        <v>0</v>
      </c>
      <c r="F13" s="90">
        <f t="shared" si="0"/>
        <v>0</v>
      </c>
    </row>
    <row r="14" spans="1:10">
      <c r="A14" s="62"/>
      <c r="B14" s="351"/>
      <c r="C14" s="102"/>
      <c r="D14" s="87"/>
      <c r="F14" s="90"/>
    </row>
    <row r="15" spans="1:10" ht="109.65" customHeight="1">
      <c r="A15" s="62" t="s">
        <v>228</v>
      </c>
      <c r="B15" s="145" t="s">
        <v>187</v>
      </c>
      <c r="C15" s="92" t="s">
        <v>78</v>
      </c>
      <c r="D15" s="154">
        <v>174</v>
      </c>
      <c r="E15" s="396">
        <v>0</v>
      </c>
      <c r="F15" s="90">
        <f t="shared" si="0"/>
        <v>0</v>
      </c>
    </row>
    <row r="16" spans="1:10">
      <c r="A16" s="62"/>
      <c r="B16" s="351"/>
      <c r="C16" s="102"/>
      <c r="D16" s="87"/>
      <c r="F16" s="90"/>
    </row>
    <row r="17" spans="1:6" ht="119.4" customHeight="1">
      <c r="A17" s="62" t="s">
        <v>229</v>
      </c>
      <c r="B17" s="145" t="s">
        <v>3296</v>
      </c>
      <c r="C17" s="92" t="s">
        <v>78</v>
      </c>
      <c r="D17" s="154">
        <v>15</v>
      </c>
      <c r="E17" s="396">
        <v>0</v>
      </c>
      <c r="F17" s="90">
        <f t="shared" si="0"/>
        <v>0</v>
      </c>
    </row>
    <row r="18" spans="1:6">
      <c r="A18" s="62"/>
      <c r="B18" s="351"/>
      <c r="C18" s="102"/>
      <c r="D18" s="87"/>
      <c r="F18" s="90"/>
    </row>
    <row r="19" spans="1:6" ht="144.65" customHeight="1">
      <c r="A19" s="62" t="s">
        <v>230</v>
      </c>
      <c r="B19" s="145" t="s">
        <v>188</v>
      </c>
      <c r="C19" s="92" t="s">
        <v>78</v>
      </c>
      <c r="D19" s="154">
        <v>170</v>
      </c>
      <c r="E19" s="396">
        <v>0</v>
      </c>
      <c r="F19" s="90">
        <f t="shared" si="0"/>
        <v>0</v>
      </c>
    </row>
    <row r="20" spans="1:6">
      <c r="A20" s="62"/>
      <c r="B20" s="145"/>
      <c r="C20" s="102"/>
      <c r="D20" s="154"/>
      <c r="F20" s="90"/>
    </row>
    <row r="21" spans="1:6" ht="111.65" customHeight="1">
      <c r="A21" s="62" t="s">
        <v>231</v>
      </c>
      <c r="B21" s="329" t="s">
        <v>189</v>
      </c>
      <c r="C21" s="92" t="s">
        <v>78</v>
      </c>
      <c r="D21" s="154">
        <v>830</v>
      </c>
      <c r="E21" s="396">
        <v>0</v>
      </c>
      <c r="F21" s="90">
        <f t="shared" si="0"/>
        <v>0</v>
      </c>
    </row>
    <row r="22" spans="1:6">
      <c r="A22" s="62"/>
      <c r="B22" s="145"/>
      <c r="C22" s="102"/>
      <c r="D22" s="154"/>
      <c r="F22" s="90"/>
    </row>
    <row r="23" spans="1:6" ht="154.65" customHeight="1">
      <c r="A23" s="62" t="s">
        <v>232</v>
      </c>
      <c r="B23" s="329" t="s">
        <v>190</v>
      </c>
      <c r="C23" s="102"/>
      <c r="D23" s="154"/>
      <c r="F23" s="90"/>
    </row>
    <row r="24" spans="1:6" ht="13.5">
      <c r="A24" s="62" t="s">
        <v>234</v>
      </c>
      <c r="B24" s="148" t="s">
        <v>221</v>
      </c>
      <c r="C24" s="92" t="s">
        <v>78</v>
      </c>
      <c r="D24" s="154">
        <v>113</v>
      </c>
      <c r="E24" s="396">
        <v>0</v>
      </c>
      <c r="F24" s="90">
        <f t="shared" si="0"/>
        <v>0</v>
      </c>
    </row>
    <row r="25" spans="1:6" ht="13.5">
      <c r="A25" s="62" t="s">
        <v>235</v>
      </c>
      <c r="B25" s="148" t="s">
        <v>222</v>
      </c>
      <c r="C25" s="92" t="s">
        <v>78</v>
      </c>
      <c r="D25" s="154">
        <v>58</v>
      </c>
      <c r="E25" s="396">
        <v>0</v>
      </c>
      <c r="F25" s="90">
        <f t="shared" si="0"/>
        <v>0</v>
      </c>
    </row>
    <row r="26" spans="1:6">
      <c r="A26" s="62"/>
      <c r="B26" s="145"/>
      <c r="C26" s="102"/>
      <c r="D26" s="154"/>
      <c r="F26" s="90"/>
    </row>
    <row r="27" spans="1:6" ht="107.4" customHeight="1">
      <c r="A27" s="62" t="s">
        <v>233</v>
      </c>
      <c r="B27" s="329" t="s">
        <v>191</v>
      </c>
      <c r="C27" s="92" t="s">
        <v>78</v>
      </c>
      <c r="D27" s="154">
        <v>19</v>
      </c>
      <c r="E27" s="396">
        <v>0</v>
      </c>
      <c r="F27" s="90">
        <f t="shared" si="0"/>
        <v>0</v>
      </c>
    </row>
    <row r="28" spans="1:6">
      <c r="A28" s="62"/>
      <c r="B28" s="351"/>
      <c r="C28" s="102"/>
      <c r="D28" s="154"/>
      <c r="F28" s="90"/>
    </row>
    <row r="29" spans="1:6" ht="90.65" customHeight="1">
      <c r="A29" s="62" t="s">
        <v>239</v>
      </c>
      <c r="B29" s="329" t="s">
        <v>223</v>
      </c>
      <c r="C29" s="92" t="s">
        <v>78</v>
      </c>
      <c r="D29" s="154">
        <v>1974</v>
      </c>
      <c r="E29" s="396">
        <v>0</v>
      </c>
      <c r="F29" s="90">
        <f t="shared" si="0"/>
        <v>0</v>
      </c>
    </row>
    <row r="30" spans="1:6" ht="12.5">
      <c r="A30" s="152"/>
      <c r="B30" s="352"/>
      <c r="C30" s="144"/>
      <c r="D30" s="193"/>
      <c r="F30" s="90"/>
    </row>
    <row r="31" spans="1:6" ht="120.65" customHeight="1">
      <c r="A31" s="62" t="s">
        <v>238</v>
      </c>
      <c r="B31" s="329" t="s">
        <v>192</v>
      </c>
      <c r="C31" s="92" t="s">
        <v>78</v>
      </c>
      <c r="D31" s="154">
        <v>830</v>
      </c>
      <c r="E31" s="396">
        <v>0</v>
      </c>
      <c r="F31" s="90">
        <f t="shared" si="0"/>
        <v>0</v>
      </c>
    </row>
    <row r="32" spans="1:6">
      <c r="A32" s="62"/>
      <c r="B32" s="134"/>
    </row>
    <row r="33" spans="1:6">
      <c r="A33" s="80" t="s">
        <v>27</v>
      </c>
      <c r="B33" s="81" t="s">
        <v>240</v>
      </c>
      <c r="C33" s="82"/>
      <c r="D33" s="83"/>
      <c r="E33" s="395"/>
      <c r="F33" s="84">
        <f>SUM(F5:F31)</f>
        <v>0</v>
      </c>
    </row>
  </sheetData>
  <sheetProtection algorithmName="SHA-512" hashValue="Zqe7AMWVqlbBvDcJr/tK9frel95LM3h4KmGR8N6osiEKSAhf1RbQwouqfvZOA0IoCAglm58iJjaL6zeRgE1Gkg==" saltValue="/1qwszV3gVCUZ8sD95zVgw=="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D8B7E-F053-4D1C-9D37-B796F4CAED62}">
  <dimension ref="A1:J19"/>
  <sheetViews>
    <sheetView view="pageBreakPreview" zoomScale="70" zoomScaleNormal="100" zoomScaleSheetLayoutView="70" workbookViewId="0">
      <selection activeCell="C7" sqref="C7"/>
    </sheetView>
  </sheetViews>
  <sheetFormatPr defaultColWidth="8.90625" defaultRowHeight="11.5"/>
  <cols>
    <col min="1" max="1" width="7.08984375" style="98" customWidth="1"/>
    <col min="2" max="2" width="34.08984375" style="99" customWidth="1"/>
    <col min="3" max="3" width="8.453125" style="76" customWidth="1"/>
    <col min="4" max="4" width="9.90625" style="100" customWidth="1"/>
    <col min="5" max="5" width="14.453125" style="392" customWidth="1"/>
    <col min="6" max="6" width="13.453125" style="101" customWidth="1"/>
    <col min="7" max="7" width="101" style="216" customWidth="1"/>
    <col min="8" max="8" width="14.453125" style="216" customWidth="1"/>
    <col min="9" max="9" width="8.90625" style="99"/>
    <col min="10" max="10" width="13" style="322" customWidth="1"/>
    <col min="11" max="16384" width="8.90625" style="99"/>
  </cols>
  <sheetData>
    <row r="1" spans="1:10" ht="43.4" customHeight="1" thickTop="1" thickBot="1">
      <c r="A1" s="67" t="s">
        <v>0</v>
      </c>
      <c r="B1" s="68" t="s">
        <v>1</v>
      </c>
      <c r="C1" s="194" t="s">
        <v>2</v>
      </c>
      <c r="D1" s="70" t="s">
        <v>3</v>
      </c>
      <c r="E1" s="393" t="s">
        <v>74</v>
      </c>
      <c r="F1" s="71" t="s">
        <v>75</v>
      </c>
    </row>
    <row r="2" spans="1:10" ht="12.5" thickTop="1">
      <c r="A2" s="75"/>
      <c r="B2" s="75"/>
      <c r="D2" s="77"/>
      <c r="E2" s="394"/>
      <c r="F2" s="78"/>
      <c r="H2" s="323"/>
    </row>
    <row r="3" spans="1:10" s="218" customFormat="1">
      <c r="A3" s="324" t="s">
        <v>29</v>
      </c>
      <c r="B3" s="81" t="s">
        <v>11</v>
      </c>
      <c r="C3" s="82"/>
      <c r="D3" s="325"/>
      <c r="E3" s="404"/>
      <c r="F3" s="326"/>
      <c r="G3" s="85"/>
      <c r="J3" s="327"/>
    </row>
    <row r="4" spans="1:10">
      <c r="F4" s="328"/>
    </row>
    <row r="5" spans="1:10" ht="117.65" customHeight="1">
      <c r="A5" s="329" t="s">
        <v>248</v>
      </c>
      <c r="B5" s="329" t="s">
        <v>181</v>
      </c>
      <c r="C5" s="76" t="s">
        <v>5</v>
      </c>
      <c r="D5" s="208">
        <v>24</v>
      </c>
      <c r="E5" s="405">
        <v>0</v>
      </c>
      <c r="F5" s="328">
        <f t="shared" ref="F5:F17" si="0">D5*E5</f>
        <v>0</v>
      </c>
    </row>
    <row r="6" spans="1:10">
      <c r="A6" s="330"/>
      <c r="B6" s="330"/>
      <c r="D6" s="208"/>
      <c r="F6" s="328"/>
    </row>
    <row r="7" spans="1:10" ht="179.4" customHeight="1">
      <c r="A7" s="329" t="s">
        <v>247</v>
      </c>
      <c r="B7" s="329" t="s">
        <v>182</v>
      </c>
      <c r="C7" s="76" t="s">
        <v>5</v>
      </c>
      <c r="D7" s="208">
        <v>8</v>
      </c>
      <c r="E7" s="405">
        <v>0</v>
      </c>
      <c r="F7" s="328">
        <f t="shared" si="0"/>
        <v>0</v>
      </c>
    </row>
    <row r="8" spans="1:10">
      <c r="A8" s="330"/>
      <c r="B8" s="330"/>
      <c r="D8" s="208"/>
      <c r="F8" s="328"/>
    </row>
    <row r="9" spans="1:10" ht="125.4" customHeight="1">
      <c r="A9" s="329" t="s">
        <v>246</v>
      </c>
      <c r="B9" s="329" t="s">
        <v>2857</v>
      </c>
      <c r="C9" s="76" t="s">
        <v>19</v>
      </c>
      <c r="D9" s="208">
        <v>107.2</v>
      </c>
      <c r="E9" s="405">
        <v>0</v>
      </c>
      <c r="F9" s="328">
        <f t="shared" si="0"/>
        <v>0</v>
      </c>
    </row>
    <row r="10" spans="1:10">
      <c r="A10" s="330"/>
      <c r="B10" s="330"/>
      <c r="D10" s="208"/>
      <c r="F10" s="328"/>
    </row>
    <row r="11" spans="1:10" ht="132.65" customHeight="1">
      <c r="A11" s="329" t="s">
        <v>245</v>
      </c>
      <c r="B11" s="329" t="s">
        <v>3309</v>
      </c>
      <c r="C11" s="76" t="s">
        <v>19</v>
      </c>
      <c r="D11" s="208">
        <v>11</v>
      </c>
      <c r="E11" s="405">
        <v>0</v>
      </c>
      <c r="F11" s="328">
        <f t="shared" si="0"/>
        <v>0</v>
      </c>
      <c r="G11" s="382"/>
    </row>
    <row r="12" spans="1:10">
      <c r="A12" s="330"/>
      <c r="B12" s="330"/>
      <c r="D12" s="208"/>
      <c r="F12" s="328"/>
    </row>
    <row r="13" spans="1:10" ht="133.4" customHeight="1">
      <c r="A13" s="329" t="s">
        <v>244</v>
      </c>
      <c r="B13" s="329" t="s">
        <v>2858</v>
      </c>
      <c r="C13" s="76" t="s">
        <v>28</v>
      </c>
      <c r="D13" s="208">
        <v>1</v>
      </c>
      <c r="E13" s="405">
        <v>0</v>
      </c>
      <c r="F13" s="328">
        <f t="shared" si="0"/>
        <v>0</v>
      </c>
    </row>
    <row r="14" spans="1:10">
      <c r="A14" s="330"/>
      <c r="B14" s="330"/>
      <c r="D14" s="208"/>
      <c r="F14" s="328"/>
    </row>
    <row r="15" spans="1:10" ht="378" customHeight="1">
      <c r="A15" s="329" t="s">
        <v>243</v>
      </c>
      <c r="B15" s="329" t="s">
        <v>2859</v>
      </c>
      <c r="C15" s="76" t="s">
        <v>5</v>
      </c>
      <c r="D15" s="208">
        <v>17</v>
      </c>
      <c r="E15" s="405">
        <v>0</v>
      </c>
      <c r="F15" s="328">
        <f t="shared" si="0"/>
        <v>0</v>
      </c>
    </row>
    <row r="16" spans="1:10" ht="12.5">
      <c r="A16" s="331"/>
      <c r="B16" s="353"/>
      <c r="C16" s="332"/>
      <c r="D16" s="333"/>
      <c r="F16" s="328"/>
    </row>
    <row r="17" spans="1:6" ht="135" customHeight="1">
      <c r="A17" s="329" t="s">
        <v>242</v>
      </c>
      <c r="B17" s="329" t="s">
        <v>2860</v>
      </c>
      <c r="C17" s="76" t="s">
        <v>28</v>
      </c>
      <c r="D17" s="208">
        <v>1</v>
      </c>
      <c r="E17" s="405">
        <v>0</v>
      </c>
      <c r="F17" s="328">
        <f t="shared" si="0"/>
        <v>0</v>
      </c>
    </row>
    <row r="18" spans="1:6">
      <c r="A18" s="329"/>
      <c r="B18" s="146"/>
    </row>
    <row r="19" spans="1:6">
      <c r="A19" s="324" t="s">
        <v>29</v>
      </c>
      <c r="B19" s="81" t="s">
        <v>241</v>
      </c>
      <c r="C19" s="82"/>
      <c r="D19" s="325"/>
      <c r="E19" s="404"/>
      <c r="F19" s="326">
        <f>SUM(F5:F17)</f>
        <v>0</v>
      </c>
    </row>
  </sheetData>
  <sheetProtection algorithmName="SHA-512" hashValue="+SiaNHuMRBqC5D7S3VI/e2IaQCHzXaWzw1fMmy7Pxfh+6EG5Dc2ZTV6QCcwT6g8iggFAaZZl82gvyqtxf3DDhA==" saltValue="lGw63ydtKbgFkWQMOCLOnA==" spinCount="100000" sheet="1" objects="1" scenarios="1" formatCells="0" formatColumns="0" formatRows="0"/>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0508C-9E92-4AF7-869A-1BBBFF63EA3E}">
  <dimension ref="A1:J105"/>
  <sheetViews>
    <sheetView view="pageBreakPreview" zoomScale="70" zoomScaleNormal="85" zoomScaleSheetLayoutView="70" workbookViewId="0">
      <selection activeCell="B5" sqref="B5"/>
    </sheetView>
  </sheetViews>
  <sheetFormatPr defaultColWidth="8.90625" defaultRowHeight="11.5"/>
  <cols>
    <col min="1" max="1" width="7.453125" style="98" customWidth="1"/>
    <col min="2" max="2" width="36" style="99" customWidth="1"/>
    <col min="3" max="3" width="8.54296875" style="76" customWidth="1"/>
    <col min="4" max="4" width="9.54296875" style="100" customWidth="1"/>
    <col min="5" max="5" width="12" style="392" customWidth="1"/>
    <col min="6" max="6" width="14.453125" style="101" customWidth="1"/>
    <col min="7" max="7" width="8.90625" style="72"/>
    <col min="8" max="8" width="14.453125" style="72" customWidth="1"/>
    <col min="9" max="9" width="8.90625" style="73"/>
    <col min="10" max="10" width="13" style="74" customWidth="1"/>
    <col min="11" max="16384" width="8.90625" style="73"/>
  </cols>
  <sheetData>
    <row r="1" spans="1:10" ht="47.25" customHeight="1" thickTop="1" thickBot="1">
      <c r="A1" s="67" t="s">
        <v>0</v>
      </c>
      <c r="B1" s="68" t="s">
        <v>1</v>
      </c>
      <c r="C1" s="69" t="s">
        <v>2</v>
      </c>
      <c r="D1" s="70" t="s">
        <v>3</v>
      </c>
      <c r="E1" s="393" t="s">
        <v>74</v>
      </c>
      <c r="F1" s="71" t="s">
        <v>75</v>
      </c>
    </row>
    <row r="2" spans="1:10" ht="12.5" thickTop="1">
      <c r="A2" s="75"/>
      <c r="B2" s="75"/>
      <c r="D2" s="77"/>
      <c r="E2" s="394"/>
      <c r="F2" s="78"/>
      <c r="H2" s="79"/>
    </row>
    <row r="3" spans="1:10" s="86" customFormat="1">
      <c r="A3" s="80" t="s">
        <v>30</v>
      </c>
      <c r="B3" s="81" t="s">
        <v>56</v>
      </c>
      <c r="C3" s="82"/>
      <c r="D3" s="83"/>
      <c r="E3" s="395"/>
      <c r="F3" s="84"/>
      <c r="G3" s="85"/>
      <c r="J3" s="87"/>
    </row>
    <row r="4" spans="1:10" s="86" customFormat="1">
      <c r="A4" s="66"/>
      <c r="B4" s="88"/>
      <c r="C4" s="76"/>
      <c r="D4" s="89"/>
      <c r="E4" s="396"/>
      <c r="F4" s="90"/>
      <c r="G4" s="85"/>
      <c r="J4" s="87"/>
    </row>
    <row r="5" spans="1:10" ht="167.4" customHeight="1">
      <c r="A5" s="62" t="s">
        <v>146</v>
      </c>
      <c r="B5" s="329" t="s">
        <v>147</v>
      </c>
      <c r="C5" s="92" t="s">
        <v>78</v>
      </c>
      <c r="D5" s="154">
        <v>12</v>
      </c>
      <c r="E5" s="396">
        <v>0</v>
      </c>
      <c r="F5" s="90">
        <f t="shared" ref="F5:F59" si="0">D5*E5</f>
        <v>0</v>
      </c>
    </row>
    <row r="6" spans="1:10">
      <c r="A6" s="62"/>
      <c r="B6" s="136"/>
      <c r="C6" s="102"/>
      <c r="D6" s="154"/>
      <c r="F6" s="90"/>
    </row>
    <row r="7" spans="1:10" ht="409.4" customHeight="1">
      <c r="A7" s="62" t="s">
        <v>148</v>
      </c>
      <c r="B7" s="356" t="s">
        <v>2906</v>
      </c>
      <c r="C7" s="102"/>
      <c r="D7" s="154"/>
      <c r="F7" s="90"/>
    </row>
    <row r="8" spans="1:10" ht="409.6" customHeight="1">
      <c r="A8" s="148"/>
      <c r="B8" s="329" t="s">
        <v>251</v>
      </c>
      <c r="C8" s="102"/>
      <c r="D8" s="154"/>
      <c r="F8" s="90"/>
    </row>
    <row r="9" spans="1:10" ht="83.4" customHeight="1">
      <c r="A9" s="140"/>
      <c r="B9" s="329" t="s">
        <v>252</v>
      </c>
      <c r="C9" s="195"/>
      <c r="D9" s="154"/>
      <c r="F9" s="90"/>
    </row>
    <row r="10" spans="1:10" ht="13.5">
      <c r="A10" s="62" t="s">
        <v>253</v>
      </c>
      <c r="B10" s="145" t="s">
        <v>258</v>
      </c>
      <c r="C10" s="92" t="s">
        <v>78</v>
      </c>
      <c r="D10" s="154">
        <v>152</v>
      </c>
      <c r="E10" s="396">
        <v>0</v>
      </c>
      <c r="F10" s="90">
        <f t="shared" si="0"/>
        <v>0</v>
      </c>
    </row>
    <row r="11" spans="1:10">
      <c r="A11" s="62" t="s">
        <v>254</v>
      </c>
      <c r="B11" s="145" t="s">
        <v>257</v>
      </c>
      <c r="C11" s="151" t="s">
        <v>19</v>
      </c>
      <c r="D11" s="154">
        <v>180</v>
      </c>
      <c r="E11" s="396">
        <v>0</v>
      </c>
      <c r="F11" s="90">
        <f t="shared" si="0"/>
        <v>0</v>
      </c>
    </row>
    <row r="12" spans="1:10" ht="15" customHeight="1">
      <c r="A12" s="62" t="s">
        <v>255</v>
      </c>
      <c r="B12" s="145" t="s">
        <v>256</v>
      </c>
      <c r="C12" s="92" t="s">
        <v>78</v>
      </c>
      <c r="D12" s="154">
        <v>90</v>
      </c>
      <c r="E12" s="396">
        <v>0</v>
      </c>
      <c r="F12" s="90">
        <f t="shared" si="0"/>
        <v>0</v>
      </c>
    </row>
    <row r="13" spans="1:10">
      <c r="A13" s="148"/>
      <c r="B13" s="136"/>
      <c r="C13" s="102"/>
      <c r="D13" s="154"/>
      <c r="F13" s="90"/>
    </row>
    <row r="14" spans="1:10" ht="403.65" customHeight="1">
      <c r="A14" s="62" t="s">
        <v>151</v>
      </c>
      <c r="B14" s="329" t="s">
        <v>2911</v>
      </c>
      <c r="C14" s="102"/>
      <c r="D14" s="154"/>
      <c r="F14" s="90"/>
    </row>
    <row r="15" spans="1:10" ht="131.4" customHeight="1">
      <c r="A15" s="148"/>
      <c r="B15" s="329" t="s">
        <v>2861</v>
      </c>
      <c r="C15" s="102"/>
      <c r="D15" s="154"/>
      <c r="F15" s="90"/>
    </row>
    <row r="16" spans="1:10" ht="409.4" customHeight="1">
      <c r="A16" s="140"/>
      <c r="B16" s="329" t="s">
        <v>152</v>
      </c>
      <c r="C16" s="195"/>
      <c r="D16" s="196"/>
      <c r="F16" s="90"/>
    </row>
    <row r="17" spans="1:6" ht="13.5">
      <c r="A17" s="148" t="s">
        <v>259</v>
      </c>
      <c r="B17" s="145" t="s">
        <v>149</v>
      </c>
      <c r="C17" s="204" t="s">
        <v>78</v>
      </c>
      <c r="D17" s="206">
        <v>264</v>
      </c>
      <c r="E17" s="396">
        <v>0</v>
      </c>
      <c r="F17" s="90">
        <f t="shared" si="0"/>
        <v>0</v>
      </c>
    </row>
    <row r="18" spans="1:6">
      <c r="A18" s="148" t="s">
        <v>260</v>
      </c>
      <c r="B18" s="145" t="s">
        <v>150</v>
      </c>
      <c r="C18" s="205" t="s">
        <v>19</v>
      </c>
      <c r="D18" s="206">
        <v>376</v>
      </c>
      <c r="E18" s="396">
        <v>0</v>
      </c>
      <c r="F18" s="90">
        <f t="shared" si="0"/>
        <v>0</v>
      </c>
    </row>
    <row r="19" spans="1:6" ht="12" customHeight="1">
      <c r="A19" s="148" t="s">
        <v>261</v>
      </c>
      <c r="B19" s="145" t="s">
        <v>153</v>
      </c>
      <c r="C19" s="204" t="s">
        <v>78</v>
      </c>
      <c r="D19" s="206">
        <v>178</v>
      </c>
      <c r="E19" s="396">
        <v>0</v>
      </c>
      <c r="F19" s="90">
        <f t="shared" si="0"/>
        <v>0</v>
      </c>
    </row>
    <row r="20" spans="1:6">
      <c r="A20" s="148"/>
      <c r="B20" s="136"/>
      <c r="C20" s="102"/>
      <c r="D20" s="154"/>
      <c r="F20" s="90"/>
    </row>
    <row r="21" spans="1:6" ht="349.4" customHeight="1">
      <c r="A21" s="62" t="s">
        <v>264</v>
      </c>
      <c r="B21" s="329" t="s">
        <v>154</v>
      </c>
      <c r="C21" s="92" t="s">
        <v>78</v>
      </c>
      <c r="D21" s="154">
        <v>152</v>
      </c>
      <c r="E21" s="396">
        <v>0</v>
      </c>
      <c r="F21" s="90">
        <f t="shared" si="0"/>
        <v>0</v>
      </c>
    </row>
    <row r="22" spans="1:6">
      <c r="A22" s="136"/>
      <c r="B22" s="136"/>
      <c r="F22" s="90"/>
    </row>
    <row r="23" spans="1:6" ht="325.39999999999998" customHeight="1">
      <c r="A23" s="132" t="s">
        <v>263</v>
      </c>
      <c r="B23" s="329" t="s">
        <v>155</v>
      </c>
      <c r="C23" s="92" t="s">
        <v>78</v>
      </c>
      <c r="D23" s="154">
        <v>82</v>
      </c>
      <c r="E23" s="396">
        <v>0</v>
      </c>
      <c r="F23" s="90">
        <f t="shared" si="0"/>
        <v>0</v>
      </c>
    </row>
    <row r="24" spans="1:6">
      <c r="A24" s="136"/>
      <c r="B24" s="136"/>
      <c r="F24" s="90"/>
    </row>
    <row r="25" spans="1:6" ht="360" customHeight="1">
      <c r="A25" s="132" t="s">
        <v>262</v>
      </c>
      <c r="B25" s="329" t="s">
        <v>2907</v>
      </c>
      <c r="C25" s="102"/>
      <c r="D25" s="197"/>
      <c r="F25" s="90"/>
    </row>
    <row r="26" spans="1:6" ht="177" customHeight="1">
      <c r="A26" s="132"/>
      <c r="B26" s="329" t="s">
        <v>2862</v>
      </c>
      <c r="C26" s="92" t="s">
        <v>78</v>
      </c>
      <c r="D26" s="154">
        <v>280</v>
      </c>
      <c r="E26" s="396">
        <v>0</v>
      </c>
      <c r="F26" s="90">
        <f t="shared" si="0"/>
        <v>0</v>
      </c>
    </row>
    <row r="27" spans="1:6">
      <c r="A27" s="136"/>
      <c r="B27" s="136"/>
      <c r="F27" s="90"/>
    </row>
    <row r="28" spans="1:6" ht="377.4" customHeight="1">
      <c r="A28" s="62" t="s">
        <v>265</v>
      </c>
      <c r="B28" s="329" t="s">
        <v>2908</v>
      </c>
      <c r="C28" s="102"/>
      <c r="D28" s="154"/>
      <c r="F28" s="90"/>
    </row>
    <row r="29" spans="1:6" ht="402" customHeight="1">
      <c r="A29" s="148"/>
      <c r="B29" s="329" t="s">
        <v>2909</v>
      </c>
      <c r="C29" s="102"/>
      <c r="D29" s="154"/>
      <c r="F29" s="90"/>
    </row>
    <row r="30" spans="1:6" ht="172.5">
      <c r="A30" s="140"/>
      <c r="B30" s="329" t="s">
        <v>2863</v>
      </c>
      <c r="C30" s="195"/>
      <c r="D30" s="154"/>
      <c r="F30" s="90"/>
    </row>
    <row r="31" spans="1:6" ht="13.5">
      <c r="A31" s="148" t="s">
        <v>266</v>
      </c>
      <c r="B31" s="145" t="s">
        <v>258</v>
      </c>
      <c r="C31" s="92" t="s">
        <v>78</v>
      </c>
      <c r="D31" s="154">
        <v>94</v>
      </c>
      <c r="E31" s="396">
        <v>0</v>
      </c>
      <c r="F31" s="90">
        <f t="shared" si="0"/>
        <v>0</v>
      </c>
    </row>
    <row r="32" spans="1:6">
      <c r="A32" s="148" t="s">
        <v>267</v>
      </c>
      <c r="B32" s="145" t="s">
        <v>257</v>
      </c>
      <c r="C32" s="151" t="s">
        <v>19</v>
      </c>
      <c r="D32" s="154">
        <v>172</v>
      </c>
      <c r="E32" s="396">
        <v>0</v>
      </c>
      <c r="F32" s="90">
        <f t="shared" si="0"/>
        <v>0</v>
      </c>
    </row>
    <row r="33" spans="1:6" ht="15" customHeight="1">
      <c r="A33" s="148" t="s">
        <v>268</v>
      </c>
      <c r="B33" s="145" t="s">
        <v>256</v>
      </c>
      <c r="C33" s="92" t="s">
        <v>78</v>
      </c>
      <c r="D33" s="154">
        <v>45</v>
      </c>
      <c r="E33" s="396">
        <v>0</v>
      </c>
      <c r="F33" s="90">
        <f t="shared" si="0"/>
        <v>0</v>
      </c>
    </row>
    <row r="34" spans="1:6">
      <c r="A34" s="148"/>
      <c r="B34" s="354"/>
      <c r="C34" s="151"/>
      <c r="D34" s="154"/>
      <c r="F34" s="90"/>
    </row>
    <row r="35" spans="1:6" ht="409.6" customHeight="1">
      <c r="A35" s="62" t="s">
        <v>269</v>
      </c>
      <c r="B35" s="329" t="s">
        <v>2910</v>
      </c>
      <c r="C35" s="102"/>
      <c r="D35" s="154"/>
      <c r="F35" s="90"/>
    </row>
    <row r="36" spans="1:6" ht="146.4" customHeight="1">
      <c r="A36" s="148"/>
      <c r="B36" s="329" t="s">
        <v>2864</v>
      </c>
      <c r="C36" s="102"/>
      <c r="D36" s="154"/>
      <c r="F36" s="90"/>
    </row>
    <row r="37" spans="1:6" ht="409.4" customHeight="1">
      <c r="A37" s="140"/>
      <c r="B37" s="329" t="s">
        <v>152</v>
      </c>
      <c r="C37" s="195"/>
      <c r="D37" s="196"/>
      <c r="F37" s="90"/>
    </row>
    <row r="38" spans="1:6" ht="13.5">
      <c r="A38" s="140" t="s">
        <v>270</v>
      </c>
      <c r="B38" s="145" t="s">
        <v>156</v>
      </c>
      <c r="C38" s="92" t="s">
        <v>78</v>
      </c>
      <c r="D38" s="154">
        <v>18</v>
      </c>
      <c r="E38" s="396">
        <v>0</v>
      </c>
      <c r="F38" s="90">
        <f t="shared" si="0"/>
        <v>0</v>
      </c>
    </row>
    <row r="39" spans="1:6" ht="13.5">
      <c r="A39" s="148" t="s">
        <v>271</v>
      </c>
      <c r="B39" s="145" t="s">
        <v>157</v>
      </c>
      <c r="C39" s="92" t="s">
        <v>78</v>
      </c>
      <c r="D39" s="154">
        <v>15</v>
      </c>
      <c r="E39" s="396">
        <v>0</v>
      </c>
      <c r="F39" s="90">
        <f t="shared" si="0"/>
        <v>0</v>
      </c>
    </row>
    <row r="40" spans="1:6">
      <c r="A40" s="148" t="s">
        <v>272</v>
      </c>
      <c r="B40" s="145" t="s">
        <v>150</v>
      </c>
      <c r="C40" s="151" t="s">
        <v>19</v>
      </c>
      <c r="D40" s="154">
        <v>92</v>
      </c>
      <c r="E40" s="396">
        <v>0</v>
      </c>
      <c r="F40" s="90">
        <f t="shared" si="0"/>
        <v>0</v>
      </c>
    </row>
    <row r="41" spans="1:6" ht="12" customHeight="1">
      <c r="A41" s="148" t="s">
        <v>273</v>
      </c>
      <c r="B41" s="145" t="s">
        <v>153</v>
      </c>
      <c r="C41" s="92" t="s">
        <v>78</v>
      </c>
      <c r="D41" s="154">
        <v>56</v>
      </c>
      <c r="E41" s="396">
        <v>0</v>
      </c>
      <c r="F41" s="90">
        <f t="shared" si="0"/>
        <v>0</v>
      </c>
    </row>
    <row r="42" spans="1:6">
      <c r="A42" s="136"/>
      <c r="B42" s="136"/>
      <c r="C42" s="102"/>
      <c r="D42" s="154"/>
      <c r="F42" s="90"/>
    </row>
    <row r="43" spans="1:6" ht="270" customHeight="1">
      <c r="A43" s="62" t="s">
        <v>274</v>
      </c>
      <c r="B43" s="329" t="s">
        <v>158</v>
      </c>
      <c r="C43" s="102" t="s">
        <v>5</v>
      </c>
      <c r="D43" s="154">
        <v>10</v>
      </c>
      <c r="E43" s="396">
        <v>0</v>
      </c>
      <c r="F43" s="90">
        <f t="shared" si="0"/>
        <v>0</v>
      </c>
    </row>
    <row r="44" spans="1:6">
      <c r="A44" s="136"/>
      <c r="B44" s="136"/>
      <c r="F44" s="90"/>
    </row>
    <row r="45" spans="1:6" ht="278.39999999999998" customHeight="1">
      <c r="A45" s="132" t="s">
        <v>275</v>
      </c>
      <c r="B45" s="329" t="s">
        <v>376</v>
      </c>
      <c r="C45" s="92" t="s">
        <v>78</v>
      </c>
      <c r="D45" s="154">
        <v>30</v>
      </c>
      <c r="E45" s="396">
        <v>0</v>
      </c>
      <c r="F45" s="90">
        <f t="shared" si="0"/>
        <v>0</v>
      </c>
    </row>
    <row r="46" spans="1:6">
      <c r="A46" s="136"/>
      <c r="B46" s="136"/>
      <c r="F46" s="90"/>
    </row>
    <row r="47" spans="1:6" ht="307.39999999999998" customHeight="1">
      <c r="A47" s="132" t="s">
        <v>276</v>
      </c>
      <c r="B47" s="329" t="s">
        <v>377</v>
      </c>
      <c r="C47" s="92" t="s">
        <v>78</v>
      </c>
      <c r="D47" s="154">
        <v>140</v>
      </c>
      <c r="E47" s="396">
        <v>0</v>
      </c>
      <c r="F47" s="90">
        <f t="shared" si="0"/>
        <v>0</v>
      </c>
    </row>
    <row r="48" spans="1:6">
      <c r="A48" s="136"/>
      <c r="B48" s="136"/>
      <c r="F48" s="90"/>
    </row>
    <row r="49" spans="1:6" ht="280.39999999999998" customHeight="1">
      <c r="A49" s="132" t="s">
        <v>277</v>
      </c>
      <c r="B49" s="329" t="s">
        <v>159</v>
      </c>
      <c r="C49" s="92" t="s">
        <v>78</v>
      </c>
      <c r="D49" s="154">
        <v>140</v>
      </c>
      <c r="E49" s="396">
        <v>0</v>
      </c>
      <c r="F49" s="90">
        <f t="shared" si="0"/>
        <v>0</v>
      </c>
    </row>
    <row r="50" spans="1:6">
      <c r="A50" s="62"/>
      <c r="B50" s="145"/>
      <c r="C50" s="102"/>
      <c r="D50" s="154"/>
      <c r="F50" s="90"/>
    </row>
    <row r="51" spans="1:6" ht="289.64999999999998" customHeight="1">
      <c r="A51" s="132" t="s">
        <v>278</v>
      </c>
      <c r="B51" s="329" t="s">
        <v>160</v>
      </c>
      <c r="C51" s="92" t="s">
        <v>78</v>
      </c>
      <c r="D51" s="154">
        <v>150</v>
      </c>
      <c r="E51" s="396">
        <v>0</v>
      </c>
      <c r="F51" s="90">
        <f t="shared" si="0"/>
        <v>0</v>
      </c>
    </row>
    <row r="52" spans="1:6">
      <c r="A52" s="136"/>
      <c r="B52" s="136"/>
      <c r="F52" s="90"/>
    </row>
    <row r="53" spans="1:6" ht="286.64999999999998" customHeight="1">
      <c r="A53" s="62" t="s">
        <v>279</v>
      </c>
      <c r="B53" s="329" t="s">
        <v>161</v>
      </c>
      <c r="C53" s="92" t="s">
        <v>78</v>
      </c>
      <c r="D53" s="154">
        <v>22</v>
      </c>
      <c r="E53" s="396">
        <v>0</v>
      </c>
      <c r="F53" s="90">
        <f t="shared" si="0"/>
        <v>0</v>
      </c>
    </row>
    <row r="54" spans="1:6">
      <c r="A54" s="136"/>
      <c r="B54" s="136"/>
      <c r="C54" s="102"/>
      <c r="D54" s="157"/>
      <c r="F54" s="90"/>
    </row>
    <row r="55" spans="1:6" ht="277.39999999999998" customHeight="1">
      <c r="A55" s="132" t="s">
        <v>280</v>
      </c>
      <c r="B55" s="329" t="s">
        <v>378</v>
      </c>
      <c r="C55" s="92" t="s">
        <v>78</v>
      </c>
      <c r="D55" s="154">
        <v>80</v>
      </c>
      <c r="E55" s="396">
        <v>0</v>
      </c>
      <c r="F55" s="90">
        <f t="shared" si="0"/>
        <v>0</v>
      </c>
    </row>
    <row r="56" spans="1:6">
      <c r="A56" s="136"/>
      <c r="B56" s="136"/>
      <c r="C56" s="102"/>
      <c r="D56" s="157"/>
      <c r="F56" s="90"/>
    </row>
    <row r="57" spans="1:6" ht="279" customHeight="1">
      <c r="A57" s="132" t="s">
        <v>281</v>
      </c>
      <c r="B57" s="329" t="s">
        <v>162</v>
      </c>
      <c r="C57" s="92" t="s">
        <v>78</v>
      </c>
      <c r="D57" s="154">
        <v>40</v>
      </c>
      <c r="E57" s="396">
        <v>0</v>
      </c>
      <c r="F57" s="90">
        <f t="shared" si="0"/>
        <v>0</v>
      </c>
    </row>
    <row r="58" spans="1:6">
      <c r="A58" s="136"/>
      <c r="B58" s="136"/>
      <c r="F58" s="90"/>
    </row>
    <row r="59" spans="1:6" ht="281.39999999999998" customHeight="1">
      <c r="A59" s="132" t="s">
        <v>282</v>
      </c>
      <c r="B59" s="329" t="s">
        <v>163</v>
      </c>
      <c r="C59" s="92" t="s">
        <v>78</v>
      </c>
      <c r="D59" s="154">
        <v>7</v>
      </c>
      <c r="E59" s="396">
        <v>0</v>
      </c>
      <c r="F59" s="90">
        <f t="shared" si="0"/>
        <v>0</v>
      </c>
    </row>
    <row r="60" spans="1:6">
      <c r="A60" s="136"/>
      <c r="B60" s="136"/>
      <c r="C60" s="102"/>
      <c r="D60" s="157"/>
      <c r="F60" s="90"/>
    </row>
    <row r="61" spans="1:6" ht="391.4" customHeight="1">
      <c r="A61" s="132" t="s">
        <v>283</v>
      </c>
      <c r="B61" s="329" t="s">
        <v>164</v>
      </c>
      <c r="C61" s="92" t="s">
        <v>78</v>
      </c>
      <c r="D61" s="154">
        <v>40</v>
      </c>
      <c r="E61" s="396">
        <v>0</v>
      </c>
      <c r="F61" s="90">
        <f t="shared" ref="F61:F103" si="1">D61*E61</f>
        <v>0</v>
      </c>
    </row>
    <row r="62" spans="1:6">
      <c r="A62" s="136"/>
      <c r="B62" s="136"/>
      <c r="C62" s="102"/>
      <c r="D62" s="154"/>
      <c r="F62" s="90"/>
    </row>
    <row r="63" spans="1:6" ht="392.4" customHeight="1">
      <c r="A63" s="132" t="s">
        <v>284</v>
      </c>
      <c r="B63" s="329" t="s">
        <v>165</v>
      </c>
      <c r="C63" s="92" t="s">
        <v>78</v>
      </c>
      <c r="D63" s="154">
        <v>20</v>
      </c>
      <c r="E63" s="396">
        <v>0</v>
      </c>
      <c r="F63" s="90">
        <f t="shared" si="1"/>
        <v>0</v>
      </c>
    </row>
    <row r="64" spans="1:6">
      <c r="A64" s="136"/>
      <c r="B64" s="136"/>
      <c r="F64" s="90"/>
    </row>
    <row r="65" spans="1:6" ht="352.4" customHeight="1">
      <c r="A65" s="132" t="s">
        <v>285</v>
      </c>
      <c r="B65" s="329" t="s">
        <v>166</v>
      </c>
      <c r="C65" s="92" t="s">
        <v>78</v>
      </c>
      <c r="D65" s="154">
        <v>61</v>
      </c>
      <c r="E65" s="396">
        <v>0</v>
      </c>
      <c r="F65" s="90">
        <f t="shared" si="1"/>
        <v>0</v>
      </c>
    </row>
    <row r="66" spans="1:6">
      <c r="A66" s="132"/>
      <c r="B66" s="329"/>
      <c r="F66" s="90"/>
    </row>
    <row r="67" spans="1:6" ht="238.65" customHeight="1">
      <c r="A67" s="132" t="s">
        <v>286</v>
      </c>
      <c r="B67" s="329" t="s">
        <v>167</v>
      </c>
      <c r="C67" s="92" t="s">
        <v>78</v>
      </c>
      <c r="D67" s="154">
        <v>58</v>
      </c>
      <c r="E67" s="396">
        <v>0</v>
      </c>
      <c r="F67" s="90">
        <f t="shared" si="1"/>
        <v>0</v>
      </c>
    </row>
    <row r="68" spans="1:6">
      <c r="A68" s="132"/>
      <c r="B68" s="330"/>
      <c r="F68" s="90"/>
    </row>
    <row r="69" spans="1:6" ht="238.65" customHeight="1">
      <c r="A69" s="132" t="s">
        <v>287</v>
      </c>
      <c r="B69" s="329" t="s">
        <v>310</v>
      </c>
      <c r="C69" s="92" t="s">
        <v>78</v>
      </c>
      <c r="D69" s="154">
        <v>780</v>
      </c>
      <c r="E69" s="396">
        <v>0</v>
      </c>
      <c r="F69" s="90">
        <f t="shared" si="1"/>
        <v>0</v>
      </c>
    </row>
    <row r="70" spans="1:6">
      <c r="A70" s="132"/>
      <c r="B70" s="355"/>
      <c r="F70" s="90"/>
    </row>
    <row r="71" spans="1:6" ht="236.4" customHeight="1">
      <c r="A71" s="132" t="s">
        <v>168</v>
      </c>
      <c r="B71" s="329" t="s">
        <v>309</v>
      </c>
      <c r="C71" s="92" t="s">
        <v>78</v>
      </c>
      <c r="D71" s="154">
        <v>250</v>
      </c>
      <c r="E71" s="396">
        <v>0</v>
      </c>
      <c r="F71" s="90">
        <f t="shared" si="1"/>
        <v>0</v>
      </c>
    </row>
    <row r="72" spans="1:6">
      <c r="A72" s="132"/>
      <c r="B72" s="355"/>
      <c r="F72" s="90"/>
    </row>
    <row r="73" spans="1:6" ht="222.65" customHeight="1">
      <c r="A73" s="132" t="s">
        <v>288</v>
      </c>
      <c r="B73" s="329" t="s">
        <v>290</v>
      </c>
      <c r="C73" s="92" t="s">
        <v>78</v>
      </c>
      <c r="D73" s="154">
        <v>121</v>
      </c>
      <c r="E73" s="396">
        <v>0</v>
      </c>
      <c r="F73" s="90">
        <f t="shared" si="1"/>
        <v>0</v>
      </c>
    </row>
    <row r="74" spans="1:6">
      <c r="A74" s="132"/>
      <c r="B74" s="355"/>
      <c r="F74" s="90"/>
    </row>
    <row r="75" spans="1:6" ht="237.65" customHeight="1">
      <c r="A75" s="132" t="s">
        <v>289</v>
      </c>
      <c r="B75" s="329" t="s">
        <v>291</v>
      </c>
      <c r="C75" s="92" t="s">
        <v>78</v>
      </c>
      <c r="D75" s="154">
        <v>24</v>
      </c>
      <c r="E75" s="396">
        <v>0</v>
      </c>
      <c r="F75" s="90">
        <f t="shared" si="1"/>
        <v>0</v>
      </c>
    </row>
    <row r="76" spans="1:6">
      <c r="A76" s="132"/>
      <c r="B76" s="355"/>
      <c r="F76" s="90"/>
    </row>
    <row r="77" spans="1:6" ht="330.65" customHeight="1">
      <c r="A77" s="132" t="s">
        <v>293</v>
      </c>
      <c r="B77" s="329" t="s">
        <v>292</v>
      </c>
      <c r="C77" s="92" t="s">
        <v>78</v>
      </c>
      <c r="D77" s="154">
        <v>512</v>
      </c>
      <c r="E77" s="396">
        <v>0</v>
      </c>
      <c r="F77" s="90">
        <f t="shared" si="1"/>
        <v>0</v>
      </c>
    </row>
    <row r="78" spans="1:6">
      <c r="A78" s="136"/>
      <c r="B78" s="136"/>
      <c r="F78" s="90"/>
    </row>
    <row r="79" spans="1:6" ht="378.65" customHeight="1">
      <c r="A79" s="132" t="s">
        <v>294</v>
      </c>
      <c r="B79" s="329" t="s">
        <v>169</v>
      </c>
      <c r="C79" s="92" t="s">
        <v>78</v>
      </c>
      <c r="D79" s="154">
        <v>1</v>
      </c>
      <c r="E79" s="396">
        <v>0</v>
      </c>
      <c r="F79" s="90">
        <f t="shared" si="1"/>
        <v>0</v>
      </c>
    </row>
    <row r="80" spans="1:6">
      <c r="A80" s="136"/>
      <c r="B80" s="136"/>
      <c r="C80" s="102"/>
      <c r="D80" s="154"/>
      <c r="F80" s="90"/>
    </row>
    <row r="81" spans="1:6" ht="363" customHeight="1">
      <c r="A81" s="132" t="s">
        <v>295</v>
      </c>
      <c r="B81" s="329" t="s">
        <v>170</v>
      </c>
      <c r="C81" s="92" t="s">
        <v>78</v>
      </c>
      <c r="D81" s="154">
        <v>15</v>
      </c>
      <c r="E81" s="396">
        <v>0</v>
      </c>
      <c r="F81" s="90">
        <f t="shared" si="1"/>
        <v>0</v>
      </c>
    </row>
    <row r="82" spans="1:6">
      <c r="A82" s="136"/>
      <c r="B82" s="136"/>
      <c r="F82" s="90"/>
    </row>
    <row r="83" spans="1:6" ht="233.4" customHeight="1">
      <c r="A83" s="132" t="s">
        <v>296</v>
      </c>
      <c r="B83" s="329" t="s">
        <v>171</v>
      </c>
      <c r="C83" s="92" t="s">
        <v>78</v>
      </c>
      <c r="D83" s="154">
        <v>35</v>
      </c>
      <c r="E83" s="396">
        <v>0</v>
      </c>
      <c r="F83" s="90">
        <f t="shared" si="1"/>
        <v>0</v>
      </c>
    </row>
    <row r="84" spans="1:6">
      <c r="A84" s="136"/>
      <c r="B84" s="136"/>
      <c r="C84" s="102"/>
      <c r="D84" s="154"/>
      <c r="F84" s="90"/>
    </row>
    <row r="85" spans="1:6" ht="238.65" customHeight="1">
      <c r="A85" s="132" t="s">
        <v>297</v>
      </c>
      <c r="B85" s="329" t="s">
        <v>172</v>
      </c>
      <c r="C85" s="92" t="s">
        <v>78</v>
      </c>
      <c r="D85" s="154">
        <v>254</v>
      </c>
      <c r="E85" s="396">
        <v>0</v>
      </c>
      <c r="F85" s="90">
        <f t="shared" si="1"/>
        <v>0</v>
      </c>
    </row>
    <row r="86" spans="1:6">
      <c r="A86" s="136"/>
      <c r="B86" s="136"/>
      <c r="F86" s="90"/>
    </row>
    <row r="87" spans="1:6" ht="147" customHeight="1">
      <c r="A87" s="132" t="s">
        <v>298</v>
      </c>
      <c r="B87" s="329" t="s">
        <v>173</v>
      </c>
      <c r="C87" s="102" t="s">
        <v>5</v>
      </c>
      <c r="D87" s="154">
        <v>100</v>
      </c>
      <c r="E87" s="396">
        <v>0</v>
      </c>
      <c r="F87" s="90">
        <f t="shared" si="1"/>
        <v>0</v>
      </c>
    </row>
    <row r="88" spans="1:6">
      <c r="A88" s="136"/>
      <c r="B88" s="136"/>
      <c r="F88" s="90"/>
    </row>
    <row r="89" spans="1:6" ht="110.4" customHeight="1">
      <c r="A89" s="132" t="s">
        <v>299</v>
      </c>
      <c r="B89" s="329" t="s">
        <v>300</v>
      </c>
      <c r="C89" s="102" t="s">
        <v>5</v>
      </c>
      <c r="D89" s="154">
        <v>16</v>
      </c>
      <c r="E89" s="396">
        <v>0</v>
      </c>
      <c r="F89" s="90">
        <f t="shared" si="1"/>
        <v>0</v>
      </c>
    </row>
    <row r="90" spans="1:6">
      <c r="A90" s="136"/>
      <c r="B90" s="136"/>
      <c r="F90" s="90"/>
    </row>
    <row r="91" spans="1:6" ht="236.4" customHeight="1">
      <c r="A91" s="132" t="s">
        <v>301</v>
      </c>
      <c r="B91" s="329" t="s">
        <v>174</v>
      </c>
      <c r="C91" s="92" t="s">
        <v>78</v>
      </c>
      <c r="D91" s="154">
        <v>625</v>
      </c>
      <c r="E91" s="396">
        <v>0</v>
      </c>
      <c r="F91" s="90">
        <f t="shared" si="1"/>
        <v>0</v>
      </c>
    </row>
    <row r="92" spans="1:6">
      <c r="A92" s="132"/>
      <c r="B92" s="355"/>
      <c r="F92" s="90"/>
    </row>
    <row r="93" spans="1:6" ht="64.400000000000006" customHeight="1">
      <c r="A93" s="132" t="s">
        <v>302</v>
      </c>
      <c r="B93" s="329" t="s">
        <v>175</v>
      </c>
      <c r="C93" s="92" t="s">
        <v>78</v>
      </c>
      <c r="D93" s="154">
        <v>78</v>
      </c>
      <c r="E93" s="396">
        <v>0</v>
      </c>
      <c r="F93" s="90">
        <f t="shared" si="1"/>
        <v>0</v>
      </c>
    </row>
    <row r="94" spans="1:6">
      <c r="A94" s="136"/>
      <c r="B94" s="136"/>
      <c r="C94" s="102"/>
      <c r="D94" s="154"/>
      <c r="F94" s="90"/>
    </row>
    <row r="95" spans="1:6" ht="75" customHeight="1">
      <c r="A95" s="132" t="s">
        <v>303</v>
      </c>
      <c r="B95" s="329" t="s">
        <v>176</v>
      </c>
      <c r="C95" s="92" t="s">
        <v>78</v>
      </c>
      <c r="D95" s="154">
        <v>668</v>
      </c>
      <c r="E95" s="396">
        <v>0</v>
      </c>
      <c r="F95" s="90">
        <f t="shared" si="1"/>
        <v>0</v>
      </c>
    </row>
    <row r="96" spans="1:6">
      <c r="A96" s="136"/>
      <c r="B96" s="136"/>
      <c r="F96" s="90"/>
    </row>
    <row r="97" spans="1:6" ht="110.4" customHeight="1">
      <c r="A97" s="132" t="s">
        <v>304</v>
      </c>
      <c r="B97" s="329" t="s">
        <v>177</v>
      </c>
      <c r="C97" s="92" t="s">
        <v>78</v>
      </c>
      <c r="D97" s="154">
        <v>74</v>
      </c>
      <c r="E97" s="396">
        <v>0</v>
      </c>
      <c r="F97" s="90">
        <f t="shared" si="1"/>
        <v>0</v>
      </c>
    </row>
    <row r="98" spans="1:6">
      <c r="A98" s="136"/>
      <c r="B98" s="136"/>
      <c r="F98" s="90"/>
    </row>
    <row r="99" spans="1:6" ht="90.65" customHeight="1">
      <c r="A99" s="132" t="s">
        <v>305</v>
      </c>
      <c r="B99" s="329" t="s">
        <v>178</v>
      </c>
      <c r="C99" s="92" t="s">
        <v>78</v>
      </c>
      <c r="D99" s="154">
        <v>31</v>
      </c>
      <c r="E99" s="396">
        <v>0</v>
      </c>
      <c r="F99" s="90">
        <f t="shared" si="1"/>
        <v>0</v>
      </c>
    </row>
    <row r="100" spans="1:6">
      <c r="A100" s="136"/>
      <c r="B100" s="136"/>
      <c r="F100" s="90"/>
    </row>
    <row r="101" spans="1:6" ht="88.65" customHeight="1">
      <c r="A101" s="132" t="s">
        <v>306</v>
      </c>
      <c r="B101" s="329" t="s">
        <v>179</v>
      </c>
      <c r="C101" s="92" t="s">
        <v>78</v>
      </c>
      <c r="D101" s="154">
        <v>524</v>
      </c>
      <c r="E101" s="396">
        <v>0</v>
      </c>
      <c r="F101" s="90">
        <f t="shared" si="1"/>
        <v>0</v>
      </c>
    </row>
    <row r="102" spans="1:6">
      <c r="A102" s="136"/>
      <c r="B102" s="136"/>
      <c r="F102" s="90"/>
    </row>
    <row r="103" spans="1:6" ht="118.65" customHeight="1">
      <c r="A103" s="132" t="s">
        <v>307</v>
      </c>
      <c r="B103" s="329" t="s">
        <v>180</v>
      </c>
      <c r="C103" s="92" t="s">
        <v>78</v>
      </c>
      <c r="D103" s="154">
        <v>246</v>
      </c>
      <c r="E103" s="396">
        <v>0</v>
      </c>
      <c r="F103" s="90">
        <f t="shared" si="1"/>
        <v>0</v>
      </c>
    </row>
    <row r="104" spans="1:6">
      <c r="A104" s="136"/>
      <c r="B104" s="139"/>
    </row>
    <row r="105" spans="1:6">
      <c r="A105" s="80" t="s">
        <v>30</v>
      </c>
      <c r="B105" s="81" t="s">
        <v>308</v>
      </c>
      <c r="C105" s="82"/>
      <c r="D105" s="83"/>
      <c r="E105" s="395"/>
      <c r="F105" s="84">
        <f>SUM(F5:F103)</f>
        <v>0</v>
      </c>
    </row>
  </sheetData>
  <sheetProtection algorithmName="SHA-512" hashValue="oCAw5Ajd+gFeB2253ZyQG8vXicF9NMulcyaykpQgRDbW0aZcJV+fEs89//tilH2BZZefT84XXZ2HyrvIGmjrfw==" saltValue="cPkDq2F8RQCQuleNOEr7dA==" spinCount="100000" sheet="1" objects="1" scenarios="1" formatCells="0" formatColumns="0" formatRows="0"/>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NASLOV</vt:lpstr>
      <vt:lpstr>0_REKAPIT</vt:lpstr>
      <vt:lpstr>1_PRIP</vt:lpstr>
      <vt:lpstr>2_ČEL KON</vt:lpstr>
      <vt:lpstr>3_AB</vt:lpstr>
      <vt:lpstr>4_ZID</vt:lpstr>
      <vt:lpstr>5_IZO</vt:lpstr>
      <vt:lpstr>6_LIM</vt:lpstr>
      <vt:lpstr>7_GK</vt:lpstr>
      <vt:lpstr>8_PODP</vt:lpstr>
      <vt:lpstr>9_KER</vt:lpstr>
      <vt:lpstr>10_SOBSL</vt:lpstr>
      <vt:lpstr>11_BRAV</vt:lpstr>
      <vt:lpstr>12_STOL</vt:lpstr>
      <vt:lpstr>13_FAS</vt:lpstr>
      <vt:lpstr>14_ČISTI PR</vt:lpstr>
      <vt:lpstr>15_EL INST</vt:lpstr>
      <vt:lpstr>16_ST INST</vt:lpstr>
      <vt:lpstr>17_SPRINK</vt:lpstr>
      <vt:lpstr>18_VIK</vt:lpstr>
      <vt:lpstr>19_VIV</vt:lpstr>
      <vt:lpstr>20_MED PL</vt:lpstr>
      <vt:lpstr>21_ZAV I 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ranko</dc:creator>
  <cp:lastModifiedBy>Nino Gunjača</cp:lastModifiedBy>
  <cp:lastPrinted>2023-02-23T10:16:31Z</cp:lastPrinted>
  <dcterms:created xsi:type="dcterms:W3CDTF">2019-04-18T08:52:02Z</dcterms:created>
  <dcterms:modified xsi:type="dcterms:W3CDTF">2023-04-19T11:35:58Z</dcterms:modified>
</cp:coreProperties>
</file>